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ie-ifile\desktop$\in-e-mihara\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A23" i="12"/>
  <c r="V23" i="12"/>
  <c r="Q23" i="12"/>
  <c r="AU88" i="12"/>
  <c r="AP88" i="12" l="1"/>
  <c r="AF8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<sst xmlns="http://schemas.openxmlformats.org/spreadsheetml/2006/main" count="1086" uniqueCount="562">
  <si>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</si>
  <si>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</si>
  <si>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</si>
  <si>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</si>
  <si>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</si>
  <si>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</si>
  <si>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</si>
  <si>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</si>
  <si>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</si>
  <si>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</si>
  <si>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</si>
  <si>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</si>
  <si>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</si>
  <si>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</si>
  <si>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</si>
  <si>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</si>
  <si>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</si>
  <si>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</si>
  <si>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</si>
  <si>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</si>
  <si>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</si>
  <si>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</si>
  <si>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</si>
  <si>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</si>
  <si>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</si>
  <si>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</si>
  <si>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</si>
  <si>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</si>
  <si>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</si>
  <si>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</si>
  <si>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</si>
  <si>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</si>
  <si>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</si>
  <si>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</si>
  <si>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</si>
  <si>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</si>
  <si>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</si>
  <si>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</si>
  <si>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</si>
  <si>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</si>
  <si>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</si>
  <si>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</si>
  <si>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</si>
  <si>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</si>
  <si>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</si>
  <si>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</si>
  <si>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</si>
  <si>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</si>
  <si>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</si>
  <si>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</si>
  <si>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</si>
  <si>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</si>
  <si>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</si>
  <si>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</si>
  <si>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</si>
  <si>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</si>
  <si>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</si>
  <si>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</si>
  <si>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</si>
  <si>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</si>
  <si>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</si>
  <si>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</si>
  <si>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</si>
  <si>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</si>
  <si>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</si>
  <si>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</si>
  <si>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</si>
  <si>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</si>
  <si>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</si>
  <si>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</si>
  <si>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</si>
  <si>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</si>
  <si>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</si>
  <si>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</si>
  <si>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</si>
  <si>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</si>
  <si>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</si>
  <si>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</si>
  <si>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</si>
  <si>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</si>
  <si>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</si>
  <si>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</si>
  <si>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</si>
  <si>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</si>
  <si>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</si>
  <si>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</si>
  <si>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</si>
  <si>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</si>
  <si>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</si>
  <si>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</si>
  <si>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</si>
  <si>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</si>
  <si>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</si>
  <si>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</si>
  <si>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</si>
  <si>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</si>
  <si>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</si>
  <si>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</si>
  <si>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</si>
  <si>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</si>
  <si>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</si>
  <si>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</si>
  <si>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</si>
  <si>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</si>
  <si>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</si>
  <si>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</si>
  <si>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</si>
  <si>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</si>
  <si>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</si>
  <si>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</si>
  <si>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</si>
  <si>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</si>
  <si>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</si>
  <si>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</si>
  <si>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</si>
  <si>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</si>
  <si>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</si>
  <si>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</si>
  <si>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</si>
  <si>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</si>
  <si>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</si>
  <si>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</si>
  <si>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</si>
  <si>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</si>
  <si>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</si>
  <si>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</si>
  <si>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</si>
  <si>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</si>
  <si>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</si>
  <si>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</si>
  <si>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</si>
  <si>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</si>
  <si>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</si>
  <si>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</si>
  <si>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</si>
  <si>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</si>
  <si>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</si>
  <si>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</si>
  <si>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</si>
  <si>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</si>
  <si>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</si>
  <si>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</si>
  <si>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</si>
  <si>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奈井江町立国民健康保険病院事業会計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</si>
  <si>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</si>
  <si>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</si>
  <si>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</si>
  <si>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</si>
  <si>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</si>
  <si>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</si>
  <si>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</si>
  <si>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</si>
  <si>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</si>
  <si>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</si>
  <si>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</si>
  <si>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</si>
  <si>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</si>
  <si>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</si>
  <si>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</si>
  <si>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</si>
  <si>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</si>
  <si>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</si>
  <si>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</si>
  <si>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</si>
  <si>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</si>
  <si>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</si>
  <si>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</si>
  <si>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</si>
  <si>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</si>
  <si>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</si>
  <si>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</si>
  <si>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</si>
  <si>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</si>
  <si>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</si>
  <si>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</si>
  <si>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</si>
  <si>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</si>
  <si>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</si>
  <si>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</si>
  <si>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</si>
  <si>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</si>
  <si>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</si>
  <si>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</si>
  <si>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</si>
  <si>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</si>
  <si>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</si>
  <si>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</si>
  <si>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</si>
  <si>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</si>
  <si>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</si>
  <si>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</si>
  <si>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</si>
  <si>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</si>
  <si>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</si>
  <si>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</si>
  <si>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</si>
  <si>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</si>
  <si>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</si>
  <si>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</si>
  <si>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</si>
  <si>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</si>
  <si>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</si>
  <si>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</si>
  <si>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北海道奈井江町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</si>
  <si>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</si>
  <si>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</si>
  <si>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</si>
  <si>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</si>
  <si>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</si>
  <si>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</si>
  <si>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</si>
  <si>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</si>
  <si>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</si>
  <si>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</si>
  <si>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</si>
  <si>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</si>
  <si>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</si>
  <si>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</si>
  <si>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</si>
  <si>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</si>
  <si>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</si>
  <si>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</si>
  <si>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</si>
  <si>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</si>
  <si>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</si>
  <si>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</si>
  <si>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</si>
  <si>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</si>
  <si>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</si>
  <si>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</si>
  <si>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</si>
  <si>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</si>
  <si>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</si>
  <si>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</si>
  <si>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</si>
  <si>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</si>
  <si>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</si>
  <si>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</si>
  <si>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</si>
  <si>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</si>
  <si>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</si>
  <si>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</si>
  <si>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</si>
  <si>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</si>
  <si>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</si>
  <si>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</si>
  <si>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</si>
  <si>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</si>
  <si>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</si>
  <si>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</si>
  <si>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</si>
  <si>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</si>
  <si>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</si>
  <si>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</si>
  <si>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</si>
  <si>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</si>
  <si>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</si>
  <si>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</si>
  <si>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</si>
  <si>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</si>
  <si>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</si>
  <si>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</si>
  <si>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</si>
  <si>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</si>
  <si>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</si>
  <si>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</si>
  <si>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</si>
  <si>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</si>
  <si>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</si>
  <si>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</si>
  <si>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</si>
  <si>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</si>
  <si>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</si>
  <si>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</si>
  <si>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</si>
  <si>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</si>
  <si>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</si>
  <si>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</si>
  <si>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</si>
  <si>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</si>
  <si>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</si>
  <si>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</si>
  <si>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</si>
  <si>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</si>
  <si>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</si>
  <si>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</si>
  <si>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</si>
  <si>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</si>
  <si>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</si>
  <si>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</si>
  <si>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</si>
  <si>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</si>
  <si>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</si>
  <si>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</si>
  <si>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</si>
  <si>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</si>
  <si>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</si>
  <si>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</si>
  <si>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</si>
  <si>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</si>
  <si>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</si>
  <si>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</si>
  <si>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</si>
  <si>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</si>
  <si>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</si>
  <si>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</si>
  <si>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</si>
  <si>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</si>
  <si>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</si>
  <si>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</si>
  <si>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</si>
  <si>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</si>
  <si>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</si>
  <si>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</si>
  <si>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</si>
  <si>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</si>
  <si>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</si>
  <si>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</si>
  <si>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</si>
  <si>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</si>
  <si>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</si>
  <si>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</si>
  <si>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</si>
  <si>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</si>
  <si>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</si>
  <si>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</si>
  <si>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</si>
  <si>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</si>
  <si>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</si>
  <si>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</si>
  <si>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</si>
  <si>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</si>
  <si>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</si>
  <si>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</si>
  <si>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</si>
  <si>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</si>
  <si>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</si>
  <si>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</si>
  <si>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</si>
  <si>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</si>
  <si>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</si>
  <si>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</si>
  <si>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</si>
  <si>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</si>
  <si>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</si>
  <si>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</si>
  <si>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</si>
  <si>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</si>
  <si>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</si>
  <si>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</si>
  <si>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</si>
  <si>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</si>
  <si>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</si>
  <si>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</si>
  <si>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北海道奈井江町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</si>
  <si>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</si>
  <si>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</si>
  <si>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</si>
  <si>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</si>
  <si>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</si>
  <si>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</si>
  <si>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</si>
  <si>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</si>
  <si>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</si>
  <si>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</si>
  <si>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</si>
  <si>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</si>
  <si>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</si>
  <si>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</si>
  <si>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</si>
  <si>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</si>
  <si>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</si>
  <si>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</si>
  <si>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</si>
  <si>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</si>
  <si>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</si>
  <si>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</si>
  <si>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</si>
  <si>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</si>
  <si>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</si>
  <si>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</si>
  <si>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</si>
  <si>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</si>
  <si>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</si>
  <si>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</si>
  <si>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</si>
  <si>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</si>
  <si>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</si>
  <si>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</si>
  <si>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</si>
  <si>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法適用企業</t>
    <phoneticPr fontId="5"/>
  </si>
  <si>
    <t>奈井江町下水道事業会計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</si>
  <si>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</si>
  <si>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</si>
  <si>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</si>
  <si>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</si>
  <si>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</si>
  <si>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</si>
  <si>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</si>
  <si>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</si>
  <si>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</si>
  <si>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</si>
  <si>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</si>
  <si>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</si>
  <si>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</si>
  <si>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</si>
  <si>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</si>
  <si>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</si>
  <si>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</si>
  <si>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</si>
  <si>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</si>
  <si>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</si>
  <si>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</si>
  <si>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</si>
  <si>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</si>
  <si>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</si>
  <si>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</si>
  <si>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</si>
  <si>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</si>
  <si>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</si>
  <si>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</si>
  <si>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</si>
  <si>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</si>
  <si>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</si>
  <si>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</si>
  <si>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</si>
  <si>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</si>
  <si>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</si>
  <si>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</si>
  <si>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</si>
  <si>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</si>
  <si>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</si>
  <si>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</si>
  <si>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</si>
  <si>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</si>
  <si>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</si>
  <si>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</si>
  <si>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</si>
  <si>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</si>
  <si>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</si>
  <si>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</si>
  <si>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</si>
  <si>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</si>
  <si>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</si>
  <si>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</si>
  <si>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</si>
  <si>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</si>
  <si>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</si>
  <si>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</si>
  <si>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</si>
  <si>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</si>
  <si>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</si>
  <si>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</si>
  <si>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</si>
  <si>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</si>
  <si>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</si>
  <si>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</si>
  <si>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</si>
  <si>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</si>
  <si>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</si>
  <si>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</si>
  <si>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</si>
  <si>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</si>
  <si>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</si>
  <si>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</si>
  <si>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</si>
  <si>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</si>
  <si>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</si>
  <si>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</si>
  <si>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</si>
  <si>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</si>
  <si>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</si>
  <si>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</si>
  <si>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</si>
  <si>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</si>
  <si>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</si>
  <si>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</si>
  <si>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</si>
  <si>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</si>
  <si>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</si>
  <si>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</si>
  <si>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</si>
  <si>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</si>
  <si>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</si>
  <si>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</si>
  <si>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</si>
  <si>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</si>
  <si>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</si>
  <si>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</si>
  <si>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</si>
  <si>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</si>
  <si>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</si>
  <si>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</si>
  <si>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</si>
  <si>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</si>
  <si>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</si>
  <si>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</si>
  <si>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</si>
  <si>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</si>
  <si>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</si>
  <si>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</si>
  <si>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</si>
  <si>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</si>
  <si>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</si>
  <si>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</si>
  <si>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</si>
  <si>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</si>
  <si>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</si>
  <si>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</si>
  <si>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</si>
  <si>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</si>
  <si>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</si>
  <si>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</si>
  <si>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</si>
  <si>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</si>
  <si>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</si>
  <si>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</si>
  <si>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</si>
  <si>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</si>
  <si>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</si>
  <si>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</si>
  <si>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</si>
  <si>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</si>
  <si>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</si>
  <si>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</si>
  <si>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</si>
  <si>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</si>
  <si>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1.05</t>
  </si>
  <si>
    <t>▲ 1.03</t>
  </si>
  <si>
    <t>▲ 1.50</t>
  </si>
  <si>
    <t>奈井江町立国民健康保険病院事業会計</t>
  </si>
  <si>
    <t>▲ 1.27</t>
  </si>
  <si>
    <t>▲ 0.67</t>
  </si>
  <si>
    <t>▲ 1.90</t>
  </si>
  <si>
    <t>▲ 1.81</t>
  </si>
  <si>
    <t>▲ 2.12</t>
  </si>
  <si>
    <t>一般会計</t>
  </si>
  <si>
    <t>国民健康保険事業会計</t>
  </si>
  <si>
    <t>奈井江町下水道事業会計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</si>
  <si>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</si>
  <si>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</si>
  <si>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</si>
  <si>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</si>
  <si>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</si>
  <si>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</si>
  <si>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</si>
  <si>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</si>
  <si>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空知中部広域連合</t>
    <rPh sb="0" eb="2">
      <t>ソラチ</t>
    </rPh>
    <rPh sb="2" eb="4">
      <t>チュウブ</t>
    </rPh>
    <rPh sb="4" eb="6">
      <t>コウイキ</t>
    </rPh>
    <rPh sb="6" eb="8">
      <t>レンゴウ</t>
    </rPh>
    <phoneticPr fontId="10"/>
  </si>
  <si>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10"/>
  </si>
  <si>
    <t>空知教育センター組合</t>
    <rPh sb="0" eb="2">
      <t>ソラチ</t>
    </rPh>
    <rPh sb="2" eb="4">
      <t>キョウイク</t>
    </rPh>
    <rPh sb="8" eb="10">
      <t>クミアイ</t>
    </rPh>
    <phoneticPr fontId="10"/>
  </si>
  <si>
    <t>砂川地区保健衛生組合</t>
    <rPh sb="0" eb="2">
      <t>スナガワ</t>
    </rPh>
    <rPh sb="2" eb="4">
      <t>チク</t>
    </rPh>
    <rPh sb="4" eb="6">
      <t>ホケン</t>
    </rPh>
    <rPh sb="6" eb="8">
      <t>エイセイ</t>
    </rPh>
    <rPh sb="8" eb="10">
      <t>クミアイ</t>
    </rPh>
    <phoneticPr fontId="10"/>
  </si>
  <si>
    <t>中・北空知廃棄物処理広域連合</t>
    <rPh sb="0" eb="1">
      <t>ナカ</t>
    </rPh>
    <rPh sb="2" eb="3">
      <t>キタ</t>
    </rPh>
    <rPh sb="3" eb="5">
      <t>ソラチ</t>
    </rPh>
    <rPh sb="5" eb="8">
      <t>ハイキブツ</t>
    </rPh>
    <rPh sb="8" eb="10">
      <t>ショリ</t>
    </rPh>
    <rPh sb="10" eb="12">
      <t>コウイキ</t>
    </rPh>
    <rPh sb="12" eb="14">
      <t>レンゴウ</t>
    </rPh>
    <phoneticPr fontId="10"/>
  </si>
  <si>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10"/>
  </si>
  <si>
    <t>砂川地区広域消防組合</t>
    <rPh sb="0" eb="2">
      <t>スナガワ</t>
    </rPh>
    <rPh sb="2" eb="4">
      <t>チク</t>
    </rPh>
    <rPh sb="4" eb="6">
      <t>コウイキ</t>
    </rPh>
    <rPh sb="6" eb="8">
      <t>ショウボウ</t>
    </rPh>
    <rPh sb="8" eb="10">
      <t>クミアイ</t>
    </rPh>
    <phoneticPr fontId="10"/>
  </si>
  <si>
    <t>中空知広域水道企業団</t>
    <rPh sb="0" eb="1">
      <t>ナカ</t>
    </rPh>
    <rPh sb="1" eb="3">
      <t>ソラチ</t>
    </rPh>
    <rPh sb="3" eb="5">
      <t>コウイキ</t>
    </rPh>
    <rPh sb="5" eb="7">
      <t>スイドウ</t>
    </rPh>
    <rPh sb="7" eb="9">
      <t>キギョウ</t>
    </rPh>
    <rPh sb="9" eb="10">
      <t>ダン</t>
    </rPh>
    <phoneticPr fontId="10"/>
  </si>
  <si>
    <t>石狩川流域下水道組合</t>
    <rPh sb="0" eb="2">
      <t>イシカリ</t>
    </rPh>
    <rPh sb="2" eb="3">
      <t>ガワ</t>
    </rPh>
    <rPh sb="3" eb="5">
      <t>リュウイキ</t>
    </rPh>
    <rPh sb="5" eb="8">
      <t>ゲスイドウ</t>
    </rPh>
    <rPh sb="8" eb="10">
      <t>クミアイ</t>
    </rPh>
    <phoneticPr fontId="10"/>
  </si>
  <si>
    <t>-</t>
    <phoneticPr fontId="2"/>
  </si>
  <si>
    <t>奈井江町役場庁舎整備基金</t>
    <rPh sb="0" eb="3">
      <t>ナイエ</t>
    </rPh>
    <rPh sb="3" eb="4">
      <t>マチ</t>
    </rPh>
    <rPh sb="4" eb="6">
      <t>ヤクバ</t>
    </rPh>
    <rPh sb="6" eb="8">
      <t>チョウシャ</t>
    </rPh>
    <rPh sb="8" eb="10">
      <t>セイビ</t>
    </rPh>
    <rPh sb="10" eb="12">
      <t>キキン</t>
    </rPh>
    <phoneticPr fontId="5"/>
  </si>
  <si>
    <t>地域振興基金</t>
    <rPh sb="0" eb="2">
      <t>チイキ</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</si>
  <si>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</si>
  <si>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農業担い手育成基金</t>
    <rPh sb="0" eb="2">
      <t>ノウギョウ</t>
    </rPh>
    <rPh sb="2" eb="3">
      <t>ニナ</t>
    </rPh>
    <rPh sb="4" eb="5">
      <t>テ</t>
    </rPh>
    <rPh sb="5" eb="7">
      <t>イクセイ</t>
    </rPh>
    <rPh sb="7" eb="9">
      <t>キキン</t>
    </rPh>
    <phoneticPr fontId="2"/>
  </si>
  <si>
    <t>中小企業振興保証融資感染症対策基金</t>
    <rPh sb="0" eb="2">
      <t>チュウショウ</t>
    </rPh>
    <rPh sb="2" eb="4">
      <t>キギョウ</t>
    </rPh>
    <rPh sb="4" eb="6">
      <t>シンコウ</t>
    </rPh>
    <rPh sb="6" eb="8">
      <t>ホショウ</t>
    </rPh>
    <rPh sb="8" eb="10">
      <t>ユウシ</t>
    </rPh>
    <rPh sb="10" eb="13">
      <t>カンセンショウ</t>
    </rPh>
    <rPh sb="13" eb="15">
      <t>タイサク</t>
    </rPh>
    <rPh sb="15" eb="1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</si>
</sst>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9040-47BC-B42D-3DA57F5E6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19455</c:v>
                </c:pt>
                <c:pt idx="1">
                  <c:v>63767</c:v>
                </c:pt>
                <c:pt idx="2">
                  <c:v>91607</c:v>
                </c:pt>
                <c:pt idx="3">
                  <c:v>135484</c:v>
                </c:pt>
                <c:pt idx="4">
                  <c:v>404045</c:v>
                </c:pt>
              </c:numCache>
            </c:numRef>
          </c:val>
          <c:smooth val="0"/>
          <c:extLst>
            <c:ext xmlns:c16="http://schemas.microsoft.com/office/drawing/2014/chart" uri="{C3380CC4-5D6E-409C-BE32-E72D297353CC}">
              <c16:uniqueId val="{00000001-9040-47BC-B42D-3DA57F5E6A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3.85</c:v>
                </c:pt>
                <c:pt idx="1">
                  <c:v>3.16</c:v>
                </c:pt>
                <c:pt idx="2">
                  <c:v>4.4400000000000004</c:v>
                </c:pt>
                <c:pt idx="3">
                  <c:v>4.53</c:v>
                </c:pt>
                <c:pt idx="4">
                  <c:v>4.5199999999999996</c:v>
                </c:pt>
              </c:numCache>
            </c:numRef>
          </c:val>
          <c:extLst>
            <c:ext xmlns:c16="http://schemas.microsoft.com/office/drawing/2014/chart" uri="{C3380CC4-5D6E-409C-BE32-E72D297353CC}">
              <c16:uniqueId val="{00000000-163D-4E19-9A5F-AFA2F50999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11.37</c:v>
                </c:pt>
                <c:pt idx="1">
                  <c:v>10.44</c:v>
                </c:pt>
                <c:pt idx="2">
                  <c:v>15.41</c:v>
                </c:pt>
                <c:pt idx="3">
                  <c:v>20.41</c:v>
                </c:pt>
                <c:pt idx="4">
                  <c:v>19.3</c:v>
                </c:pt>
              </c:numCache>
            </c:numRef>
          </c:val>
          <c:extLst>
            <c:ext xmlns:c16="http://schemas.microsoft.com/office/drawing/2014/chart" uri="{C3380CC4-5D6E-409C-BE32-E72D297353CC}">
              <c16:uniqueId val="{00000001-163D-4E19-9A5F-AFA2F50999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-1.05</c:v>
                </c:pt>
                <c:pt idx="1">
                  <c:v>-1.03</c:v>
                </c:pt>
                <c:pt idx="2">
                  <c:v>7.07</c:v>
                </c:pt>
                <c:pt idx="3">
                  <c:v>4.87</c:v>
                </c:pt>
                <c:pt idx="4">
                  <c:v>-1.5</c:v>
                </c:pt>
              </c:numCache>
            </c:numRef>
          </c:val>
          <c:smooth val="0"/>
          <c:extLst>
            <c:ext xmlns:c16="http://schemas.microsoft.com/office/drawing/2014/chart" uri="{C3380CC4-5D6E-409C-BE32-E72D297353CC}">
              <c16:uniqueId val="{00000002-163D-4E19-9A5F-AFA2F50999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F3-4541-8A91-6CE4C84612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F3-4541-8A91-6CE4C84612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F3-4541-8A91-6CE4C84612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F3-4541-8A91-6CE4C84612C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3F3-4541-8A91-6CE4C84612C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3F3-4541-8A91-6CE4C84612C2}"/>
            </c:ext>
          </c:extLst>
        </c:ser>
        <c:ser>
          <c:idx val="6"/>
          <c:order val="6"/>
          <c:tx>
            <c:strRef>
              <c:f>データシート!$A$33</c:f>
              <c:strCache>
                <c:ptCount val="1"/>
                <c:pt idx="0">
                  <c:v>奈井江町下水道事業会計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0.22</c:v>
                </c:pt>
                <c:pt idx="4">
                  <c:v>#N/A</c:v>
                </c:pt>
                <c:pt idx="5">
                  <c:v>0.15</c:v>
                </c:pt>
                <c:pt idx="6">
                  <c:v>#N/A</c:v>
                </c:pt>
                <c:pt idx="7">
                  <c:v>0</c:v>
                </c:pt>
                <c:pt idx="8">
                  <c:v>#N/A</c:v>
                </c:pt>
                <c:pt idx="9">
                  <c:v>0.21</c:v>
                </c:pt>
              </c:numCache>
            </c:numRef>
          </c:val>
          <c:extLst>
            <c:ext xmlns:c16="http://schemas.microsoft.com/office/drawing/2014/chart" uri="{C3380CC4-5D6E-409C-BE32-E72D297353CC}">
              <c16:uniqueId val="{00000006-E3F3-4541-8A91-6CE4C84612C2}"/>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0.25</c:v>
                </c:pt>
                <c:pt idx="4">
                  <c:v>#N/A</c:v>
                </c:pt>
                <c:pt idx="5">
                  <c:v>0.21</c:v>
                </c:pt>
                <c:pt idx="6">
                  <c:v>#N/A</c:v>
                </c:pt>
                <c:pt idx="7">
                  <c:v>0.18</c:v>
                </c:pt>
                <c:pt idx="8">
                  <c:v>#N/A</c:v>
                </c:pt>
                <c:pt idx="9">
                  <c:v>0.21</c:v>
                </c:pt>
              </c:numCache>
            </c:numRef>
          </c:val>
          <c:extLst>
            <c:ext xmlns:c16="http://schemas.microsoft.com/office/drawing/2014/chart" uri="{C3380CC4-5D6E-409C-BE32-E72D297353CC}">
              <c16:uniqueId val="{00000007-E3F3-4541-8A91-6CE4C84612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3.84</c:v>
                </c:pt>
                <c:pt idx="2">
                  <c:v>#N/A</c:v>
                </c:pt>
                <c:pt idx="3">
                  <c:v>3.15</c:v>
                </c:pt>
                <c:pt idx="4">
                  <c:v>#N/A</c:v>
                </c:pt>
                <c:pt idx="5">
                  <c:v>4.4400000000000004</c:v>
                </c:pt>
                <c:pt idx="6">
                  <c:v>#N/A</c:v>
                </c:pt>
                <c:pt idx="7">
                  <c:v>4.53</c:v>
                </c:pt>
                <c:pt idx="8">
                  <c:v>#N/A</c:v>
                </c:pt>
                <c:pt idx="9">
                  <c:v>4.51</c:v>
                </c:pt>
              </c:numCache>
            </c:numRef>
          </c:val>
          <c:extLst>
            <c:ext xmlns:c16="http://schemas.microsoft.com/office/drawing/2014/chart" uri="{C3380CC4-5D6E-409C-BE32-E72D297353CC}">
              <c16:uniqueId val="{00000008-E3F3-4541-8A91-6CE4C84612C2}"/>
            </c:ext>
          </c:extLst>
        </c:ser>
        <c:ser>
          <c:idx val="9"/>
          <c:order val="9"/>
          <c:tx>
            <c:strRef>
              <c:f>データシート!$A$36</c:f>
              <c:strCache>
                <c:ptCount val="1"/>
                <c:pt idx="0">
                  <c:v>奈井江町立国民健康保険病院事業会計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1.27</c:v>
                </c:pt>
                <c:pt idx="1">
                  <c:v>#N/A</c:v>
                </c:pt>
                <c:pt idx="2">
                  <c:v>0.67</c:v>
                </c:pt>
                <c:pt idx="3">
                  <c:v>#N/A</c:v>
                </c:pt>
                <c:pt idx="4">
                  <c:v>1.9</c:v>
                </c:pt>
                <c:pt idx="5">
                  <c:v>#N/A</c:v>
                </c:pt>
                <c:pt idx="6">
                  <c:v>1.81</c:v>
                </c:pt>
                <c:pt idx="7">
                  <c:v>#N/A</c:v>
                </c:pt>
                <c:pt idx="8">
                  <c:v>2.12</c:v>
                </c:pt>
                <c:pt idx="9">
                  <c:v>#N/A</c:v>
                </c:pt>
              </c:numCache>
            </c:numRef>
          </c:val>
          <c:extLst>
            <c:ext xmlns:c16="http://schemas.microsoft.com/office/drawing/2014/chart" uri="{C3380CC4-5D6E-409C-BE32-E72D297353CC}">
              <c16:uniqueId val="{00000009-E3F3-4541-8A91-6CE4C84612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745</c:v>
                </c:pt>
                <c:pt idx="5">
                  <c:v>724</c:v>
                </c:pt>
                <c:pt idx="8">
                  <c:v>713</c:v>
                </c:pt>
                <c:pt idx="11">
                  <c:v>700</c:v>
                </c:pt>
                <c:pt idx="14">
                  <c:v>657</c:v>
                </c:pt>
              </c:numCache>
            </c:numRef>
          </c:val>
          <c:extLst>
            <c:ext xmlns:c16="http://schemas.microsoft.com/office/drawing/2014/chart" uri="{C3380CC4-5D6E-409C-BE32-E72D297353CC}">
              <c16:uniqueId val="{00000000-C7A7-4E5C-A6B7-AACE28757C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A7-4E5C-A6B7-AACE28757C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C7A7-4E5C-A6B7-AACE28757C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29</c:v>
                </c:pt>
                <c:pt idx="6">
                  <c:v>28</c:v>
                </c:pt>
                <c:pt idx="9">
                  <c:v>28</c:v>
                </c:pt>
                <c:pt idx="12">
                  <c:v>25</c:v>
                </c:pt>
              </c:numCache>
            </c:numRef>
          </c:val>
          <c:extLst>
            <c:ext xmlns:c16="http://schemas.microsoft.com/office/drawing/2014/chart" uri="{C3380CC4-5D6E-409C-BE32-E72D297353CC}">
              <c16:uniqueId val="{00000003-C7A7-4E5C-A6B7-AACE28757C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382</c:v>
                </c:pt>
                <c:pt idx="3">
                  <c:v>353</c:v>
                </c:pt>
                <c:pt idx="6">
                  <c:v>323</c:v>
                </c:pt>
                <c:pt idx="9">
                  <c:v>308</c:v>
                </c:pt>
                <c:pt idx="12">
                  <c:v>303</c:v>
                </c:pt>
              </c:numCache>
            </c:numRef>
          </c:val>
          <c:extLst>
            <c:ext xmlns:c16="http://schemas.microsoft.com/office/drawing/2014/chart" uri="{C3380CC4-5D6E-409C-BE32-E72D297353CC}">
              <c16:uniqueId val="{00000004-C7A7-4E5C-A6B7-AACE28757C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A7-4E5C-A6B7-AACE28757C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A7-4E5C-A6B7-AACE28757C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594</c:v>
                </c:pt>
                <c:pt idx="3">
                  <c:v>586</c:v>
                </c:pt>
                <c:pt idx="6">
                  <c:v>606</c:v>
                </c:pt>
                <c:pt idx="9">
                  <c:v>597</c:v>
                </c:pt>
                <c:pt idx="12">
                  <c:v>566</c:v>
                </c:pt>
              </c:numCache>
            </c:numRef>
          </c:val>
          <c:extLst>
            <c:ext xmlns:c16="http://schemas.microsoft.com/office/drawing/2014/chart" uri="{C3380CC4-5D6E-409C-BE32-E72D297353CC}">
              <c16:uniqueId val="{00000007-C7A7-4E5C-A6B7-AACE28757C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253</c:v>
                </c:pt>
                <c:pt idx="2">
                  <c:v>#N/A</c:v>
                </c:pt>
                <c:pt idx="3">
                  <c:v>#N/A</c:v>
                </c:pt>
                <c:pt idx="4">
                  <c:v>245</c:v>
                </c:pt>
                <c:pt idx="5">
                  <c:v>#N/A</c:v>
                </c:pt>
                <c:pt idx="6">
                  <c:v>#N/A</c:v>
                </c:pt>
                <c:pt idx="7">
                  <c:v>244</c:v>
                </c:pt>
                <c:pt idx="8">
                  <c:v>#N/A</c:v>
                </c:pt>
                <c:pt idx="9">
                  <c:v>#N/A</c:v>
                </c:pt>
                <c:pt idx="10">
                  <c:v>233</c:v>
                </c:pt>
                <c:pt idx="11">
                  <c:v>#N/A</c:v>
                </c:pt>
                <c:pt idx="12">
                  <c:v>#N/A</c:v>
                </c:pt>
                <c:pt idx="13">
                  <c:v>237</c:v>
                </c:pt>
                <c:pt idx="14">
                  <c:v>#N/A</c:v>
                </c:pt>
              </c:numCache>
            </c:numRef>
          </c:val>
          <c:smooth val="0"/>
          <c:extLst>
            <c:ext xmlns:c16="http://schemas.microsoft.com/office/drawing/2014/chart" uri="{C3380CC4-5D6E-409C-BE32-E72D297353CC}">
              <c16:uniqueId val="{00000008-C7A7-4E5C-A6B7-AACE28757C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5453</c:v>
                </c:pt>
                <c:pt idx="5">
                  <c:v>5099</c:v>
                </c:pt>
                <c:pt idx="8">
                  <c:v>4691</c:v>
                </c:pt>
                <c:pt idx="11">
                  <c:v>4416</c:v>
                </c:pt>
                <c:pt idx="14">
                  <c:v>4149</c:v>
                </c:pt>
              </c:numCache>
            </c:numRef>
          </c:val>
          <c:extLst>
            <c:ext xmlns:c16="http://schemas.microsoft.com/office/drawing/2014/chart" uri="{C3380CC4-5D6E-409C-BE32-E72D297353CC}">
              <c16:uniqueId val="{00000000-3FD3-469E-ADD6-6CB1B17356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366</c:v>
                </c:pt>
                <c:pt idx="5">
                  <c:v>323</c:v>
                </c:pt>
                <c:pt idx="8">
                  <c:v>285</c:v>
                </c:pt>
                <c:pt idx="11">
                  <c:v>234</c:v>
                </c:pt>
                <c:pt idx="14">
                  <c:v>200</c:v>
                </c:pt>
              </c:numCache>
            </c:numRef>
          </c:val>
          <c:extLst>
            <c:ext xmlns:c16="http://schemas.microsoft.com/office/drawing/2014/chart" uri="{C3380CC4-5D6E-409C-BE32-E72D297353CC}">
              <c16:uniqueId val="{00000001-3FD3-469E-ADD6-6CB1B17356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1024</c:v>
                </c:pt>
                <c:pt idx="5">
                  <c:v>1022</c:v>
                </c:pt>
                <c:pt idx="8">
                  <c:v>1300</c:v>
                </c:pt>
                <c:pt idx="11">
                  <c:v>1511</c:v>
                </c:pt>
                <c:pt idx="14">
                  <c:v>1333</c:v>
                </c:pt>
              </c:numCache>
            </c:numRef>
          </c:val>
          <c:extLst>
            <c:ext xmlns:c16="http://schemas.microsoft.com/office/drawing/2014/chart" uri="{C3380CC4-5D6E-409C-BE32-E72D297353CC}">
              <c16:uniqueId val="{00000002-3FD3-469E-ADD6-6CB1B17356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3-469E-ADD6-6CB1B17356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3-469E-ADD6-6CB1B17356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3-469E-ADD6-6CB1B17356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220</c:v>
                </c:pt>
                <c:pt idx="3">
                  <c:v>240</c:v>
                </c:pt>
                <c:pt idx="6">
                  <c:v>212</c:v>
                </c:pt>
                <c:pt idx="9">
                  <c:v>284</c:v>
                </c:pt>
                <c:pt idx="12">
                  <c:v>311</c:v>
                </c:pt>
              </c:numCache>
            </c:numRef>
          </c:val>
          <c:extLst>
            <c:ext xmlns:c16="http://schemas.microsoft.com/office/drawing/2014/chart" uri="{C3380CC4-5D6E-409C-BE32-E72D297353CC}">
              <c16:uniqueId val="{00000006-3FD3-469E-ADD6-6CB1B17356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457</c:v>
                </c:pt>
                <c:pt idx="3">
                  <c:v>429</c:v>
                </c:pt>
                <c:pt idx="6">
                  <c:v>402</c:v>
                </c:pt>
                <c:pt idx="9">
                  <c:v>375</c:v>
                </c:pt>
                <c:pt idx="12">
                  <c:v>351</c:v>
                </c:pt>
              </c:numCache>
            </c:numRef>
          </c:val>
          <c:extLst>
            <c:ext xmlns:c16="http://schemas.microsoft.com/office/drawing/2014/chart" uri="{C3380CC4-5D6E-409C-BE32-E72D297353CC}">
              <c16:uniqueId val="{00000007-3FD3-469E-ADD6-6CB1B17356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2367</c:v>
                </c:pt>
                <c:pt idx="3">
                  <c:v>2151</c:v>
                </c:pt>
                <c:pt idx="6">
                  <c:v>1864</c:v>
                </c:pt>
                <c:pt idx="9">
                  <c:v>1548</c:v>
                </c:pt>
                <c:pt idx="12">
                  <c:v>1278</c:v>
                </c:pt>
              </c:numCache>
            </c:numRef>
          </c:val>
          <c:extLst>
            <c:ext xmlns:c16="http://schemas.microsoft.com/office/drawing/2014/chart" uri="{C3380CC4-5D6E-409C-BE32-E72D297353CC}">
              <c16:uniqueId val="{00000008-3FD3-469E-ADD6-6CB1B17356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3FD3-469E-ADD6-6CB1B17356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5088</c:v>
                </c:pt>
                <c:pt idx="3">
                  <c:v>4887</c:v>
                </c:pt>
                <c:pt idx="6">
                  <c:v>4769</c:v>
                </c:pt>
                <c:pt idx="9">
                  <c:v>4717</c:v>
                </c:pt>
                <c:pt idx="12">
                  <c:v>5844</c:v>
                </c:pt>
              </c:numCache>
            </c:numRef>
          </c:val>
          <c:extLst>
            <c:ext xmlns:c16="http://schemas.microsoft.com/office/drawing/2014/chart" uri="{C3380CC4-5D6E-409C-BE32-E72D297353CC}">
              <c16:uniqueId val="{0000000A-3FD3-469E-ADD6-6CB1B17356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1289</c:v>
                </c:pt>
                <c:pt idx="2">
                  <c:v>#N/A</c:v>
                </c:pt>
                <c:pt idx="3">
                  <c:v>#N/A</c:v>
                </c:pt>
                <c:pt idx="4">
                  <c:v>1263</c:v>
                </c:pt>
                <c:pt idx="5">
                  <c:v>#N/A</c:v>
                </c:pt>
                <c:pt idx="6">
                  <c:v>#N/A</c:v>
                </c:pt>
                <c:pt idx="7">
                  <c:v>971</c:v>
                </c:pt>
                <c:pt idx="8">
                  <c:v>#N/A</c:v>
                </c:pt>
                <c:pt idx="9">
                  <c:v>#N/A</c:v>
                </c:pt>
                <c:pt idx="10">
                  <c:v>764</c:v>
                </c:pt>
                <c:pt idx="11">
                  <c:v>#N/A</c:v>
                </c:pt>
                <c:pt idx="12">
                  <c:v>#N/A</c:v>
                </c:pt>
                <c:pt idx="13">
                  <c:v>2103</c:v>
                </c:pt>
                <c:pt idx="14">
                  <c:v>#N/A</c:v>
                </c:pt>
              </c:numCache>
            </c:numRef>
          </c:val>
          <c:smooth val="0"/>
          <c:extLst>
            <c:ext xmlns:c16="http://schemas.microsoft.com/office/drawing/2014/chart" uri="{C3380CC4-5D6E-409C-BE32-E72D297353CC}">
              <c16:uniqueId val="{0000000B-3FD3-469E-ADD6-6CB1B17356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506</c:v>
                </c:pt>
                <c:pt idx="1">
                  <c:v>662</c:v>
                </c:pt>
                <c:pt idx="2">
                  <c:v>617</c:v>
                </c:pt>
              </c:numCache>
            </c:numRef>
          </c:val>
          <c:extLst>
            <c:ext xmlns:c16="http://schemas.microsoft.com/office/drawing/2014/chart" uri="{C3380CC4-5D6E-409C-BE32-E72D297353CC}">
              <c16:uniqueId val="{00000000-B44B-442E-8205-C6B28A7D18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64</c:v>
                </c:pt>
                <c:pt idx="1">
                  <c:v>64</c:v>
                </c:pt>
                <c:pt idx="2">
                  <c:v>76</c:v>
                </c:pt>
              </c:numCache>
            </c:numRef>
          </c:val>
          <c:extLst>
            <c:ext xmlns:c16="http://schemas.microsoft.com/office/drawing/2014/chart" uri="{C3380CC4-5D6E-409C-BE32-E72D297353CC}">
              <c16:uniqueId val="{00000001-B44B-442E-8205-C6B28A7D18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486</c:v>
                </c:pt>
                <c:pt idx="1">
                  <c:v>545</c:v>
                </c:pt>
                <c:pt idx="2">
                  <c:v>413</c:v>
                </c:pt>
              </c:numCache>
            </c:numRef>
          </c:val>
          <c:extLst>
            <c:ext xmlns:c16="http://schemas.microsoft.com/office/drawing/2014/chart" uri="{C3380CC4-5D6E-409C-BE32-E72D297353CC}">
              <c16:uniqueId val="{00000002-B44B-442E-8205-C6B28A7D18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4,819
4,790
88.19
6,895,159
6,750,634
144,406
3,196,431
5,844,159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類似団体平均を下回っている状況が続いており、直近１０年間は、ほぼ同率で推移しており、財政基盤が弱く、地方交付税への依存度が高い北海道では、平均的な数値となっている。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今後においても、事務事業の効率化、見直し等を進め、引き続き財政健全化に努める。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27215</xdr:rowOff>
    </xdr:to>
    <xdr:cxnSp macro="">
      <xdr:nvCxnSpPr>
        <xdr:cNvPr id="73" name="直線コネクタ 72"/>
        <xdr:cNvCxnSpPr/>
      </xdr:nvCxnSpPr>
      <xdr:spPr>
        <a:xfrm>
          <a:off x="3225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広域行政推進による、広域連合、一部事務組合への負担金、他会計への繰出金、公債費が高い水準にあることから、類似団体の平均を上回っていたが、改善傾向にある。</a:t>
          </a:r>
          <a:endParaRPr lang="ja-JP" altLang="ja-JP" sz="1400">
            <a:effectLst/>
          </a:endParaRPr>
        </a:p>
        <a:p>
          <a:r>
            <a:rPr kumimoji="1" lang="ja-JP" altLang="ja-JP" sz="1100">
              <a:solidFill>
                <a:schemeClr val="dk1"/>
              </a:solidFill>
              <a:effectLst/>
              <a:latin typeface="+mn-lt"/>
              <a:ea typeface="+mn-ea"/>
              <a:cs typeface="+mn-cs"/>
            </a:rPr>
            <a:t>　今後も、事務事業の効率化、見直し等、新規事業については、必要性及び緊急性はもちろんのこと、後年度における財政負担も厳しく見極めるなど、経常経費の削減に努める。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また、引き続き、町税等の収納強化を図り、財源の確保にも努める。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28893</xdr:rowOff>
    </xdr:from>
    <xdr:to>
      <xdr:col>23</xdr:col>
      <xdr:colOff>133350</xdr:colOff>
      <xdr:row>61</xdr:row>
      <xdr:rowOff>79163</xdr:rowOff>
    </xdr:to>
    <xdr:cxnSp macro="">
      <xdr:nvCxnSpPr>
        <xdr:cNvPr id="133" name="直線コネクタ 132"/>
        <xdr:cNvCxnSpPr/>
      </xdr:nvCxnSpPr>
      <xdr:spPr>
        <a:xfrm>
          <a:off x="4114800" y="1048734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28893</xdr:rowOff>
    </xdr:from>
    <xdr:to>
      <xdr:col>19</xdr:col>
      <xdr:colOff>133350</xdr:colOff>
      <xdr:row>61</xdr:row>
      <xdr:rowOff>34925</xdr:rowOff>
    </xdr:to>
    <xdr:cxnSp macro="">
      <xdr:nvCxnSpPr>
        <xdr:cNvPr id="136" name="直線コネクタ 135"/>
        <xdr:cNvCxnSpPr/>
      </xdr:nvCxnSpPr>
      <xdr:spPr>
        <a:xfrm flipV="1">
          <a:off x="3225800" y="104873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61</xdr:row>
      <xdr:rowOff>153564</xdr:rowOff>
    </xdr:to>
    <xdr:cxnSp macro="">
      <xdr:nvCxnSpPr>
        <xdr:cNvPr id="139" name="直線コネクタ 138"/>
        <xdr:cNvCxnSpPr/>
      </xdr:nvCxnSpPr>
      <xdr:spPr>
        <a:xfrm flipV="1">
          <a:off x="2336800" y="10493375"/>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153564</xdr:rowOff>
    </xdr:from>
    <xdr:to>
      <xdr:col>11</xdr:col>
      <xdr:colOff>31750</xdr:colOff>
      <xdr:row>62</xdr:row>
      <xdr:rowOff>2222</xdr:rowOff>
    </xdr:to>
    <xdr:cxnSp macro="">
      <xdr:nvCxnSpPr>
        <xdr:cNvPr id="142" name="直線コネクタ 141"/>
        <xdr:cNvCxnSpPr/>
      </xdr:nvCxnSpPr>
      <xdr:spPr>
        <a:xfrm flipV="1">
          <a:off x="1447800" y="106120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149543</xdr:rowOff>
    </xdr:from>
    <xdr:to>
      <xdr:col>19</xdr:col>
      <xdr:colOff>184150</xdr:colOff>
      <xdr:row>61</xdr:row>
      <xdr:rowOff>79693</xdr:rowOff>
    </xdr:to>
    <xdr:sp macro="" textlink="">
      <xdr:nvSpPr>
        <xdr:cNvPr id="154" name="楕円 153"/>
        <xdr:cNvSpPr/>
      </xdr:nvSpPr>
      <xdr:spPr>
        <a:xfrm>
          <a:off x="4064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89870</xdr:rowOff>
    </xdr:from>
    <xdr:ext cx="736600" cy="259045"/>
    <xdr:sp macro="" textlink="">
      <xdr:nvSpPr>
        <xdr:cNvPr id="155" name="テキスト ボックス 154"/>
        <xdr:cNvSpPr txBox="1"/>
      </xdr:nvSpPr>
      <xdr:spPr>
        <a:xfrm>
          <a:off x="3733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6" name="楕円 155"/>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70502</xdr:rowOff>
    </xdr:from>
    <xdr:ext cx="762000" cy="259045"/>
    <xdr:sp macro="" textlink="">
      <xdr:nvSpPr>
        <xdr:cNvPr id="157" name="テキスト ボックス 156"/>
        <xdr:cNvSpPr txBox="1"/>
      </xdr:nvSpPr>
      <xdr:spPr>
        <a:xfrm>
          <a:off x="2844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102764</xdr:rowOff>
    </xdr:from>
    <xdr:to>
      <xdr:col>11</xdr:col>
      <xdr:colOff>82550</xdr:colOff>
      <xdr:row>62</xdr:row>
      <xdr:rowOff>32914</xdr:rowOff>
    </xdr:to>
    <xdr:sp macro="" textlink="">
      <xdr:nvSpPr>
        <xdr:cNvPr id="158" name="楕円 157"/>
        <xdr:cNvSpPr/>
      </xdr:nvSpPr>
      <xdr:spPr>
        <a:xfrm>
          <a:off x="2286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17691</xdr:rowOff>
    </xdr:from>
    <xdr:ext cx="762000" cy="259045"/>
    <xdr:sp macro="" textlink="">
      <xdr:nvSpPr>
        <xdr:cNvPr id="159" name="テキスト ボックス 158"/>
        <xdr:cNvSpPr txBox="1"/>
      </xdr:nvSpPr>
      <xdr:spPr>
        <a:xfrm>
          <a:off x="1955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60" name="楕円 159"/>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61" name="テキスト ボックス 160"/>
        <xdr:cNvSpPr txBox="1"/>
      </xdr:nvSpPr>
      <xdr:spPr>
        <a:xfrm>
          <a:off x="1066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２つの福祉施設を民間に移管し、人件費は大きく減少したが、燃料や資材など社会情勢の影響によるコスト増により、公共施設の維持管理費用、除雪費用などが増加したため、類似団体平均に比べ高く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今後においても、事務事業の効率化、見直し等を行い、引き続き経費の削減に努める。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55197</xdr:rowOff>
    </xdr:from>
    <xdr:to>
      <xdr:col>23</xdr:col>
      <xdr:colOff>133350</xdr:colOff>
      <xdr:row>82</xdr:row>
      <xdr:rowOff>62613</xdr:rowOff>
    </xdr:to>
    <xdr:cxnSp macro="">
      <xdr:nvCxnSpPr>
        <xdr:cNvPr id="195" name="直線コネクタ 194"/>
        <xdr:cNvCxnSpPr/>
      </xdr:nvCxnSpPr>
      <xdr:spPr>
        <a:xfrm>
          <a:off x="4114800" y="14114097"/>
          <a:ext cx="8382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13844</xdr:rowOff>
    </xdr:from>
    <xdr:to>
      <xdr:col>19</xdr:col>
      <xdr:colOff>133350</xdr:colOff>
      <xdr:row>82</xdr:row>
      <xdr:rowOff>55197</xdr:rowOff>
    </xdr:to>
    <xdr:cxnSp macro="">
      <xdr:nvCxnSpPr>
        <xdr:cNvPr id="198" name="直線コネクタ 197"/>
        <xdr:cNvCxnSpPr/>
      </xdr:nvCxnSpPr>
      <xdr:spPr>
        <a:xfrm>
          <a:off x="3225800" y="14072744"/>
          <a:ext cx="889000" cy="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4421</xdr:rowOff>
    </xdr:from>
    <xdr:to>
      <xdr:col>15</xdr:col>
      <xdr:colOff>82550</xdr:colOff>
      <xdr:row>82</xdr:row>
      <xdr:rowOff>13844</xdr:rowOff>
    </xdr:to>
    <xdr:cxnSp macro="">
      <xdr:nvCxnSpPr>
        <xdr:cNvPr id="201" name="直線コネクタ 200"/>
        <xdr:cNvCxnSpPr/>
      </xdr:nvCxnSpPr>
      <xdr:spPr>
        <a:xfrm>
          <a:off x="2336800" y="14063321"/>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4070</xdr:rowOff>
    </xdr:from>
    <xdr:to>
      <xdr:col>11</xdr:col>
      <xdr:colOff>31750</xdr:colOff>
      <xdr:row>82</xdr:row>
      <xdr:rowOff>4421</xdr:rowOff>
    </xdr:to>
    <xdr:cxnSp macro="">
      <xdr:nvCxnSpPr>
        <xdr:cNvPr id="204" name="直線コネクタ 203"/>
        <xdr:cNvCxnSpPr/>
      </xdr:nvCxnSpPr>
      <xdr:spPr>
        <a:xfrm>
          <a:off x="1447800" y="14062970"/>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11813</xdr:rowOff>
    </xdr:from>
    <xdr:to>
      <xdr:col>23</xdr:col>
      <xdr:colOff>184150</xdr:colOff>
      <xdr:row>82</xdr:row>
      <xdr:rowOff>113413</xdr:rowOff>
    </xdr:to>
    <xdr:sp macro="" textlink="">
      <xdr:nvSpPr>
        <xdr:cNvPr id="214" name="楕円 213"/>
        <xdr:cNvSpPr/>
      </xdr:nvSpPr>
      <xdr:spPr>
        <a:xfrm>
          <a:off x="4902200" y="14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155340</xdr:rowOff>
    </xdr:from>
    <xdr:ext cx="762000" cy="259045"/>
    <xdr:sp macro="" textlink="">
      <xdr:nvSpPr>
        <xdr:cNvPr id="215" name="人件費・物件費等の状況該当値テキスト"/>
        <xdr:cNvSpPr txBox="1"/>
      </xdr:nvSpPr>
      <xdr:spPr>
        <a:xfrm>
          <a:off x="5041900" y="1404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4397</xdr:rowOff>
    </xdr:from>
    <xdr:to>
      <xdr:col>19</xdr:col>
      <xdr:colOff>184150</xdr:colOff>
      <xdr:row>82</xdr:row>
      <xdr:rowOff>105997</xdr:rowOff>
    </xdr:to>
    <xdr:sp macro="" textlink="">
      <xdr:nvSpPr>
        <xdr:cNvPr id="216" name="楕円 215"/>
        <xdr:cNvSpPr/>
      </xdr:nvSpPr>
      <xdr:spPr>
        <a:xfrm>
          <a:off x="4064000" y="14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90774</xdr:rowOff>
    </xdr:from>
    <xdr:ext cx="736600" cy="259045"/>
    <xdr:sp macro="" textlink="">
      <xdr:nvSpPr>
        <xdr:cNvPr id="217" name="テキスト ボックス 216"/>
        <xdr:cNvSpPr txBox="1"/>
      </xdr:nvSpPr>
      <xdr:spPr>
        <a:xfrm>
          <a:off x="3733800" y="1414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134494</xdr:rowOff>
    </xdr:from>
    <xdr:to>
      <xdr:col>15</xdr:col>
      <xdr:colOff>133350</xdr:colOff>
      <xdr:row>82</xdr:row>
      <xdr:rowOff>64644</xdr:rowOff>
    </xdr:to>
    <xdr:sp macro="" textlink="">
      <xdr:nvSpPr>
        <xdr:cNvPr id="218" name="楕円 217"/>
        <xdr:cNvSpPr/>
      </xdr:nvSpPr>
      <xdr:spPr>
        <a:xfrm>
          <a:off x="3175000" y="140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49421</xdr:rowOff>
    </xdr:from>
    <xdr:ext cx="762000" cy="259045"/>
    <xdr:sp macro="" textlink="">
      <xdr:nvSpPr>
        <xdr:cNvPr id="219" name="テキスト ボックス 218"/>
        <xdr:cNvSpPr txBox="1"/>
      </xdr:nvSpPr>
      <xdr:spPr>
        <a:xfrm>
          <a:off x="2844800" y="1410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125071</xdr:rowOff>
    </xdr:from>
    <xdr:to>
      <xdr:col>11</xdr:col>
      <xdr:colOff>82550</xdr:colOff>
      <xdr:row>82</xdr:row>
      <xdr:rowOff>55221</xdr:rowOff>
    </xdr:to>
    <xdr:sp macro="" textlink="">
      <xdr:nvSpPr>
        <xdr:cNvPr id="220" name="楕円 219"/>
        <xdr:cNvSpPr/>
      </xdr:nvSpPr>
      <xdr:spPr>
        <a:xfrm>
          <a:off x="2286000" y="140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39998</xdr:rowOff>
    </xdr:from>
    <xdr:ext cx="762000" cy="259045"/>
    <xdr:sp macro="" textlink="">
      <xdr:nvSpPr>
        <xdr:cNvPr id="221" name="テキスト ボックス 220"/>
        <xdr:cNvSpPr txBox="1"/>
      </xdr:nvSpPr>
      <xdr:spPr>
        <a:xfrm>
          <a:off x="1955800" y="140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124720</xdr:rowOff>
    </xdr:from>
    <xdr:to>
      <xdr:col>7</xdr:col>
      <xdr:colOff>31750</xdr:colOff>
      <xdr:row>82</xdr:row>
      <xdr:rowOff>54870</xdr:rowOff>
    </xdr:to>
    <xdr:sp macro="" textlink="">
      <xdr:nvSpPr>
        <xdr:cNvPr id="222" name="楕円 221"/>
        <xdr:cNvSpPr/>
      </xdr:nvSpPr>
      <xdr:spPr>
        <a:xfrm>
          <a:off x="1397000" y="140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39647</xdr:rowOff>
    </xdr:from>
    <xdr:ext cx="762000" cy="259045"/>
    <xdr:sp macro="" textlink="">
      <xdr:nvSpPr>
        <xdr:cNvPr id="223" name="テキスト ボックス 222"/>
        <xdr:cNvSpPr txBox="1"/>
      </xdr:nvSpPr>
      <xdr:spPr>
        <a:xfrm>
          <a:off x="1066800" y="14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）の実施により類似団体平均を下回っている状況だったが、年齢層のバランスにより近年は平均値を</a:t>
          </a:r>
          <a:r>
            <a:rPr kumimoji="1" lang="ja-JP" altLang="en-US" sz="1100">
              <a:solidFill>
                <a:schemeClr val="dk1"/>
              </a:solidFill>
              <a:effectLst/>
              <a:latin typeface="+mn-lt"/>
              <a:ea typeface="+mn-ea"/>
              <a:cs typeface="+mn-cs"/>
            </a:rPr>
            <a:t>とほぼ同水準で推移している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58561</xdr:rowOff>
    </xdr:to>
    <xdr:cxnSp macro="">
      <xdr:nvCxnSpPr>
        <xdr:cNvPr id="257" name="直線コネクタ 256"/>
        <xdr:cNvCxnSpPr/>
      </xdr:nvCxnSpPr>
      <xdr:spPr>
        <a:xfrm>
          <a:off x="16179800" y="1460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85</xdr:row>
      <xdr:rowOff>31750</xdr:rowOff>
    </xdr:to>
    <xdr:cxnSp macro="">
      <xdr:nvCxnSpPr>
        <xdr:cNvPr id="260" name="直線コネクタ 259"/>
        <xdr:cNvCxnSpPr/>
      </xdr:nvCxnSpPr>
      <xdr:spPr>
        <a:xfrm>
          <a:off x="15290800" y="1441732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85</xdr:row>
      <xdr:rowOff>58561</xdr:rowOff>
    </xdr:to>
    <xdr:cxnSp macro="">
      <xdr:nvCxnSpPr>
        <xdr:cNvPr id="263" name="直線コネクタ 262"/>
        <xdr:cNvCxnSpPr/>
      </xdr:nvCxnSpPr>
      <xdr:spPr>
        <a:xfrm flipV="1">
          <a:off x="14401800" y="1441732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58561</xdr:rowOff>
    </xdr:to>
    <xdr:cxnSp macro="">
      <xdr:nvCxnSpPr>
        <xdr:cNvPr id="266" name="直線コネクタ 265"/>
        <xdr:cNvCxnSpPr/>
      </xdr:nvCxnSpPr>
      <xdr:spPr>
        <a:xfrm>
          <a:off x="13512800" y="144709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7"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5" name="テキスト ボックス 284"/>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つの福祉施設を民間に移管したことにより、閉鎖した企業会計から一般会計に職員が異動した際にも新規採用は行っていない</a:t>
          </a:r>
          <a:r>
            <a:rPr kumimoji="1" lang="ja-JP" altLang="en-US" sz="1100">
              <a:solidFill>
                <a:schemeClr val="dk1"/>
              </a:solidFill>
              <a:effectLst/>
              <a:latin typeface="+mn-lt"/>
              <a:ea typeface="+mn-ea"/>
              <a:cs typeface="+mn-cs"/>
            </a:rPr>
            <a:t>が、直近の数年については、計画的な新規職員採用を進めている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136747</xdr:rowOff>
    </xdr:from>
    <xdr:to>
      <xdr:col>81</xdr:col>
      <xdr:colOff>44450</xdr:colOff>
      <xdr:row>63</xdr:row>
      <xdr:rowOff>38894</xdr:rowOff>
    </xdr:to>
    <xdr:cxnSp macro="">
      <xdr:nvCxnSpPr>
        <xdr:cNvPr id="316" name="直線コネクタ 315"/>
        <xdr:cNvCxnSpPr/>
      </xdr:nvCxnSpPr>
      <xdr:spPr>
        <a:xfrm>
          <a:off x="16179800" y="10766647"/>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131921</xdr:rowOff>
    </xdr:from>
    <xdr:to>
      <xdr:col>77</xdr:col>
      <xdr:colOff>44450</xdr:colOff>
      <xdr:row>62</xdr:row>
      <xdr:rowOff>136747</xdr:rowOff>
    </xdr:to>
    <xdr:cxnSp macro="">
      <xdr:nvCxnSpPr>
        <xdr:cNvPr id="319" name="直線コネクタ 318"/>
        <xdr:cNvCxnSpPr/>
      </xdr:nvCxnSpPr>
      <xdr:spPr>
        <a:xfrm>
          <a:off x="15290800" y="107618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99346</xdr:rowOff>
    </xdr:from>
    <xdr:to>
      <xdr:col>72</xdr:col>
      <xdr:colOff>203200</xdr:colOff>
      <xdr:row>62</xdr:row>
      <xdr:rowOff>131921</xdr:rowOff>
    </xdr:to>
    <xdr:cxnSp macro="">
      <xdr:nvCxnSpPr>
        <xdr:cNvPr id="322" name="直線コネクタ 321"/>
        <xdr:cNvCxnSpPr/>
      </xdr:nvCxnSpPr>
      <xdr:spPr>
        <a:xfrm>
          <a:off x="14401800" y="1072924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99346</xdr:rowOff>
    </xdr:from>
    <xdr:to>
      <xdr:col>68</xdr:col>
      <xdr:colOff>152400</xdr:colOff>
      <xdr:row>62</xdr:row>
      <xdr:rowOff>134334</xdr:rowOff>
    </xdr:to>
    <xdr:cxnSp macro="">
      <xdr:nvCxnSpPr>
        <xdr:cNvPr id="325" name="直線コネクタ 324"/>
        <xdr:cNvCxnSpPr/>
      </xdr:nvCxnSpPr>
      <xdr:spPr>
        <a:xfrm flipV="1">
          <a:off x="13512800" y="10729246"/>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159544</xdr:rowOff>
    </xdr:from>
    <xdr:to>
      <xdr:col>81</xdr:col>
      <xdr:colOff>95250</xdr:colOff>
      <xdr:row>63</xdr:row>
      <xdr:rowOff>89694</xdr:rowOff>
    </xdr:to>
    <xdr:sp macro="" textlink="">
      <xdr:nvSpPr>
        <xdr:cNvPr id="335" name="楕円 334"/>
        <xdr:cNvSpPr/>
      </xdr:nvSpPr>
      <xdr:spPr>
        <a:xfrm>
          <a:off x="169672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131621</xdr:rowOff>
    </xdr:from>
    <xdr:ext cx="762000" cy="259045"/>
    <xdr:sp macro="" textlink="">
      <xdr:nvSpPr>
        <xdr:cNvPr id="336" name="定員管理の状況該当値テキスト"/>
        <xdr:cNvSpPr txBox="1"/>
      </xdr:nvSpPr>
      <xdr:spPr>
        <a:xfrm>
          <a:off x="17106900" y="1076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85947</xdr:rowOff>
    </xdr:from>
    <xdr:to>
      <xdr:col>77</xdr:col>
      <xdr:colOff>95250</xdr:colOff>
      <xdr:row>63</xdr:row>
      <xdr:rowOff>16097</xdr:rowOff>
    </xdr:to>
    <xdr:sp macro="" textlink="">
      <xdr:nvSpPr>
        <xdr:cNvPr id="337" name="楕円 336"/>
        <xdr:cNvSpPr/>
      </xdr:nvSpPr>
      <xdr:spPr>
        <a:xfrm>
          <a:off x="16129000" y="107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874</xdr:rowOff>
    </xdr:from>
    <xdr:ext cx="736600" cy="259045"/>
    <xdr:sp macro="" textlink="">
      <xdr:nvSpPr>
        <xdr:cNvPr id="338" name="テキスト ボックス 337"/>
        <xdr:cNvSpPr txBox="1"/>
      </xdr:nvSpPr>
      <xdr:spPr>
        <a:xfrm>
          <a:off x="15798800" y="10802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81121</xdr:rowOff>
    </xdr:from>
    <xdr:to>
      <xdr:col>73</xdr:col>
      <xdr:colOff>44450</xdr:colOff>
      <xdr:row>63</xdr:row>
      <xdr:rowOff>11271</xdr:rowOff>
    </xdr:to>
    <xdr:sp macro="" textlink="">
      <xdr:nvSpPr>
        <xdr:cNvPr id="339" name="楕円 338"/>
        <xdr:cNvSpPr/>
      </xdr:nvSpPr>
      <xdr:spPr>
        <a:xfrm>
          <a:off x="15240000" y="107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167498</xdr:rowOff>
    </xdr:from>
    <xdr:ext cx="762000" cy="259045"/>
    <xdr:sp macro="" textlink="">
      <xdr:nvSpPr>
        <xdr:cNvPr id="340" name="テキスト ボックス 339"/>
        <xdr:cNvSpPr txBox="1"/>
      </xdr:nvSpPr>
      <xdr:spPr>
        <a:xfrm>
          <a:off x="14909800" y="107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48546</xdr:rowOff>
    </xdr:from>
    <xdr:to>
      <xdr:col>68</xdr:col>
      <xdr:colOff>203200</xdr:colOff>
      <xdr:row>62</xdr:row>
      <xdr:rowOff>150146</xdr:rowOff>
    </xdr:to>
    <xdr:sp macro="" textlink="">
      <xdr:nvSpPr>
        <xdr:cNvPr id="341" name="楕円 340"/>
        <xdr:cNvSpPr/>
      </xdr:nvSpPr>
      <xdr:spPr>
        <a:xfrm>
          <a:off x="14351000" y="106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134923</xdr:rowOff>
    </xdr:from>
    <xdr:ext cx="762000" cy="259045"/>
    <xdr:sp macro="" textlink="">
      <xdr:nvSpPr>
        <xdr:cNvPr id="342" name="テキスト ボックス 341"/>
        <xdr:cNvSpPr txBox="1"/>
      </xdr:nvSpPr>
      <xdr:spPr>
        <a:xfrm>
          <a:off x="14020800" y="107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83534</xdr:rowOff>
    </xdr:from>
    <xdr:to>
      <xdr:col>64</xdr:col>
      <xdr:colOff>152400</xdr:colOff>
      <xdr:row>63</xdr:row>
      <xdr:rowOff>13684</xdr:rowOff>
    </xdr:to>
    <xdr:sp macro="" textlink="">
      <xdr:nvSpPr>
        <xdr:cNvPr id="343" name="楕円 342"/>
        <xdr:cNvSpPr/>
      </xdr:nvSpPr>
      <xdr:spPr>
        <a:xfrm>
          <a:off x="134620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169911</xdr:rowOff>
    </xdr:from>
    <xdr:ext cx="762000" cy="259045"/>
    <xdr:sp macro="" textlink="">
      <xdr:nvSpPr>
        <xdr:cNvPr id="344" name="テキスト ボックス 343"/>
        <xdr:cNvSpPr txBox="1"/>
      </xdr:nvSpPr>
      <xdr:spPr>
        <a:xfrm>
          <a:off x="13131800" y="1079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これまでの社会資本整備によって、地方債の償還が多額となっているのが類似団体平均を上回っている要因であるが、計画的な事業実施により改善傾向にある。</a:t>
          </a:r>
          <a:endParaRPr lang="ja-JP" altLang="ja-JP" sz="1400">
            <a:effectLst/>
          </a:endParaRPr>
        </a:p>
        <a:p>
          <a:r>
            <a:rPr kumimoji="1" lang="ja-JP" altLang="ja-JP" sz="1100">
              <a:solidFill>
                <a:schemeClr val="dk1"/>
              </a:solidFill>
              <a:effectLst/>
              <a:latin typeface="+mn-lt"/>
              <a:ea typeface="+mn-ea"/>
              <a:cs typeface="+mn-cs"/>
            </a:rPr>
            <a:t>　役場庁舎整備等の大規模事業を進めている状況であるが、事業の必要性・緊急性を勘案し、計画的な事業実施、新規地方債の発行抑制、有利な地方債の活用などにより、公債費の適正化に努める。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41</xdr:row>
      <xdr:rowOff>167894</xdr:rowOff>
    </xdr:to>
    <xdr:cxnSp macro="">
      <xdr:nvCxnSpPr>
        <xdr:cNvPr id="375" name="直線コネクタ 374"/>
        <xdr:cNvCxnSpPr/>
      </xdr:nvCxnSpPr>
      <xdr:spPr>
        <a:xfrm flipV="1">
          <a:off x="16179800" y="71828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30226</xdr:rowOff>
    </xdr:to>
    <xdr:cxnSp macro="">
      <xdr:nvCxnSpPr>
        <xdr:cNvPr id="378" name="直線コネクタ 377"/>
        <xdr:cNvCxnSpPr/>
      </xdr:nvCxnSpPr>
      <xdr:spPr>
        <a:xfrm flipV="1">
          <a:off x="15290800" y="719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97790</xdr:rowOff>
    </xdr:to>
    <xdr:cxnSp macro="">
      <xdr:nvCxnSpPr>
        <xdr:cNvPr id="381" name="直線コネクタ 380"/>
        <xdr:cNvCxnSpPr/>
      </xdr:nvCxnSpPr>
      <xdr:spPr>
        <a:xfrm flipV="1">
          <a:off x="14401800" y="72311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160528</xdr:rowOff>
    </xdr:to>
    <xdr:cxnSp macro="">
      <xdr:nvCxnSpPr>
        <xdr:cNvPr id="384" name="直線コネクタ 383"/>
        <xdr:cNvCxnSpPr/>
      </xdr:nvCxnSpPr>
      <xdr:spPr>
        <a:xfrm flipV="1">
          <a:off x="13512800" y="72986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4" name="楕円 393"/>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5"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396" name="楕円 395"/>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397" name="テキスト ボックス 396"/>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398" name="楕円 397"/>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399" name="テキスト ボックス 398"/>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0" name="楕円 39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1" name="テキスト ボックス 40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2" name="楕円 401"/>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3" name="テキスト ボックス 402"/>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類似団体平均を大きく上回っている状況にある。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Ｒ６については、役場庁舎建設に伴う地方債の発行で</a:t>
          </a:r>
          <a:r>
            <a:rPr kumimoji="1" lang="ja-JP" altLang="ja-JP" sz="1100" b="0" i="0" baseline="0">
              <a:solidFill>
                <a:schemeClr val="dk1"/>
              </a:solidFill>
              <a:effectLst/>
              <a:latin typeface="+mn-lt"/>
              <a:ea typeface="+mn-ea"/>
              <a:cs typeface="+mn-cs"/>
            </a:rPr>
            <a:t>地方債現在高</a:t>
          </a:r>
          <a:r>
            <a:rPr kumimoji="1" lang="ja-JP" altLang="en-US" sz="1100" b="0" i="0" baseline="0">
              <a:solidFill>
                <a:schemeClr val="dk1"/>
              </a:solidFill>
              <a:effectLst/>
              <a:latin typeface="+mn-lt"/>
              <a:ea typeface="+mn-ea"/>
              <a:cs typeface="+mn-cs"/>
            </a:rPr>
            <a:t>が大きく増加した。また、</a:t>
          </a:r>
          <a:r>
            <a:rPr kumimoji="1" lang="ja-JP" altLang="ja-JP" sz="1100" b="0" i="0" baseline="0">
              <a:solidFill>
                <a:schemeClr val="dk1"/>
              </a:solidFill>
              <a:effectLst/>
              <a:latin typeface="+mn-lt"/>
              <a:ea typeface="+mn-ea"/>
              <a:cs typeface="+mn-cs"/>
            </a:rPr>
            <a:t>下水道事業などの公営企業に係る地方債に対する繰出金が多額である一方で、</a:t>
          </a:r>
          <a:r>
            <a:rPr kumimoji="1" lang="ja-JP" altLang="ja-JP" sz="1100">
              <a:solidFill>
                <a:schemeClr val="dk1"/>
              </a:solidFill>
              <a:effectLst/>
              <a:latin typeface="+mn-lt"/>
              <a:ea typeface="+mn-ea"/>
              <a:cs typeface="+mn-cs"/>
            </a:rPr>
            <a:t>地方債の償還等に充当可能な基金、地方債現在高等に係る基準財政需要額算入見込額は減少している。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引き続き、新規地方債の発行抑制や、有利な地方債の活用等により改善に努める。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78135</xdr:rowOff>
    </xdr:from>
    <xdr:to>
      <xdr:col>81</xdr:col>
      <xdr:colOff>44450</xdr:colOff>
      <xdr:row>18</xdr:row>
      <xdr:rowOff>157843</xdr:rowOff>
    </xdr:to>
    <xdr:cxnSp macro="">
      <xdr:nvCxnSpPr>
        <xdr:cNvPr id="439" name="直線コネクタ 438"/>
        <xdr:cNvCxnSpPr/>
      </xdr:nvCxnSpPr>
      <xdr:spPr>
        <a:xfrm>
          <a:off x="16179800" y="2649885"/>
          <a:ext cx="838200" cy="59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78135</xdr:rowOff>
    </xdr:from>
    <xdr:to>
      <xdr:col>77</xdr:col>
      <xdr:colOff>44450</xdr:colOff>
      <xdr:row>15</xdr:row>
      <xdr:rowOff>164314</xdr:rowOff>
    </xdr:to>
    <xdr:cxnSp macro="">
      <xdr:nvCxnSpPr>
        <xdr:cNvPr id="442" name="直線コネクタ 441"/>
        <xdr:cNvCxnSpPr/>
      </xdr:nvCxnSpPr>
      <xdr:spPr>
        <a:xfrm flipV="1">
          <a:off x="15290800" y="2649885"/>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164314</xdr:rowOff>
    </xdr:from>
    <xdr:to>
      <xdr:col>72</xdr:col>
      <xdr:colOff>203200</xdr:colOff>
      <xdr:row>16</xdr:row>
      <xdr:rowOff>169817</xdr:rowOff>
    </xdr:to>
    <xdr:cxnSp macro="">
      <xdr:nvCxnSpPr>
        <xdr:cNvPr id="445" name="直線コネクタ 444"/>
        <xdr:cNvCxnSpPr/>
      </xdr:nvCxnSpPr>
      <xdr:spPr>
        <a:xfrm flipV="1">
          <a:off x="14401800" y="273606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169817</xdr:rowOff>
    </xdr:from>
    <xdr:to>
      <xdr:col>68</xdr:col>
      <xdr:colOff>152400</xdr:colOff>
      <xdr:row>17</xdr:row>
      <xdr:rowOff>46627</xdr:rowOff>
    </xdr:to>
    <xdr:cxnSp macro="">
      <xdr:nvCxnSpPr>
        <xdr:cNvPr id="448" name="直線コネクタ 447"/>
        <xdr:cNvCxnSpPr/>
      </xdr:nvCxnSpPr>
      <xdr:spPr>
        <a:xfrm flipV="1">
          <a:off x="13512800" y="29130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107043</xdr:rowOff>
    </xdr:from>
    <xdr:to>
      <xdr:col>81</xdr:col>
      <xdr:colOff>95250</xdr:colOff>
      <xdr:row>19</xdr:row>
      <xdr:rowOff>37193</xdr:rowOff>
    </xdr:to>
    <xdr:sp macro="" textlink="">
      <xdr:nvSpPr>
        <xdr:cNvPr id="458" name="楕円 457"/>
        <xdr:cNvSpPr/>
      </xdr:nvSpPr>
      <xdr:spPr>
        <a:xfrm>
          <a:off x="169672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79120</xdr:rowOff>
    </xdr:from>
    <xdr:ext cx="762000" cy="259045"/>
    <xdr:sp macro="" textlink="">
      <xdr:nvSpPr>
        <xdr:cNvPr id="459" name="将来負担の状況該当値テキスト"/>
        <xdr:cNvSpPr txBox="1"/>
      </xdr:nvSpPr>
      <xdr:spPr>
        <a:xfrm>
          <a:off x="17106900" y="316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27335</xdr:rowOff>
    </xdr:from>
    <xdr:to>
      <xdr:col>77</xdr:col>
      <xdr:colOff>95250</xdr:colOff>
      <xdr:row>15</xdr:row>
      <xdr:rowOff>128935</xdr:rowOff>
    </xdr:to>
    <xdr:sp macro="" textlink="">
      <xdr:nvSpPr>
        <xdr:cNvPr id="460" name="楕円 459"/>
        <xdr:cNvSpPr/>
      </xdr:nvSpPr>
      <xdr:spPr>
        <a:xfrm>
          <a:off x="16129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113712</xdr:rowOff>
    </xdr:from>
    <xdr:ext cx="736600" cy="259045"/>
    <xdr:sp macro="" textlink="">
      <xdr:nvSpPr>
        <xdr:cNvPr id="461" name="テキスト ボックス 460"/>
        <xdr:cNvSpPr txBox="1"/>
      </xdr:nvSpPr>
      <xdr:spPr>
        <a:xfrm>
          <a:off x="15798800" y="2685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113514</xdr:rowOff>
    </xdr:from>
    <xdr:to>
      <xdr:col>73</xdr:col>
      <xdr:colOff>44450</xdr:colOff>
      <xdr:row>16</xdr:row>
      <xdr:rowOff>43664</xdr:rowOff>
    </xdr:to>
    <xdr:sp macro="" textlink="">
      <xdr:nvSpPr>
        <xdr:cNvPr id="462" name="楕円 461"/>
        <xdr:cNvSpPr/>
      </xdr:nvSpPr>
      <xdr:spPr>
        <a:xfrm>
          <a:off x="15240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28441</xdr:rowOff>
    </xdr:from>
    <xdr:ext cx="762000" cy="259045"/>
    <xdr:sp macro="" textlink="">
      <xdr:nvSpPr>
        <xdr:cNvPr id="463" name="テキスト ボックス 462"/>
        <xdr:cNvSpPr txBox="1"/>
      </xdr:nvSpPr>
      <xdr:spPr>
        <a:xfrm>
          <a:off x="14909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119017</xdr:rowOff>
    </xdr:from>
    <xdr:to>
      <xdr:col>68</xdr:col>
      <xdr:colOff>203200</xdr:colOff>
      <xdr:row>17</xdr:row>
      <xdr:rowOff>49167</xdr:rowOff>
    </xdr:to>
    <xdr:sp macro="" textlink="">
      <xdr:nvSpPr>
        <xdr:cNvPr id="464" name="楕円 463"/>
        <xdr:cNvSpPr/>
      </xdr:nvSpPr>
      <xdr:spPr>
        <a:xfrm>
          <a:off x="14351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33944</xdr:rowOff>
    </xdr:from>
    <xdr:ext cx="762000" cy="259045"/>
    <xdr:sp macro="" textlink="">
      <xdr:nvSpPr>
        <xdr:cNvPr id="465" name="テキスト ボックス 464"/>
        <xdr:cNvSpPr txBox="1"/>
      </xdr:nvSpPr>
      <xdr:spPr>
        <a:xfrm>
          <a:off x="14020800" y="29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66" name="楕円 465"/>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82204</xdr:rowOff>
    </xdr:from>
    <xdr:ext cx="762000" cy="259045"/>
    <xdr:sp macro="" textlink="">
      <xdr:nvSpPr>
        <xdr:cNvPr id="467" name="テキスト ボックス 466"/>
        <xdr:cNvSpPr txBox="1"/>
      </xdr:nvSpPr>
      <xdr:spPr>
        <a:xfrm>
          <a:off x="13131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4,819
4,790
88.19
6,895,159
6,750,634
144,406
3,196,431
5,844,159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職員間のバランスや空洞化を勘案し新規職員を採用しているが、消防組合、介護保険業務等を一部事務組合等によって行っていることから、類似団体平均とほぼ同率の状況にある。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今後においても、関係団体と協議のうえ、人件費の縮減に努める。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30988</xdr:rowOff>
    </xdr:to>
    <xdr:cxnSp macro="">
      <xdr:nvCxnSpPr>
        <xdr:cNvPr id="64" name="直線コネクタ 63"/>
        <xdr:cNvCxnSpPr/>
      </xdr:nvCxnSpPr>
      <xdr:spPr>
        <a:xfrm>
          <a:off x="3987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122428</xdr:rowOff>
    </xdr:to>
    <xdr:cxnSp macro="">
      <xdr:nvCxnSpPr>
        <xdr:cNvPr id="67" name="直線コネクタ 66"/>
        <xdr:cNvCxnSpPr/>
      </xdr:nvCxnSpPr>
      <xdr:spPr>
        <a:xfrm flipV="1">
          <a:off x="3098800" y="6175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97282</xdr:rowOff>
    </xdr:to>
    <xdr:cxnSp macro="">
      <xdr:nvCxnSpPr>
        <xdr:cNvPr id="70" name="直線コネクタ 69"/>
        <xdr:cNvCxnSpPr/>
      </xdr:nvCxnSpPr>
      <xdr:spPr>
        <a:xfrm flipV="1">
          <a:off x="2209800" y="6294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97282</xdr:rowOff>
    </xdr:to>
    <xdr:cxnSp macro="">
      <xdr:nvCxnSpPr>
        <xdr:cNvPr id="73" name="直線コネクタ 72"/>
        <xdr:cNvCxnSpPr/>
      </xdr:nvCxnSpPr>
      <xdr:spPr>
        <a:xfrm>
          <a:off x="1320800" y="6358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90" name="テキスト ボックス 89"/>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除排雪経費が維持補修費に移行したため、低い水準となっている。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119380</xdr:rowOff>
    </xdr:to>
    <xdr:cxnSp macro="">
      <xdr:nvCxnSpPr>
        <xdr:cNvPr id="125" name="直線コネクタ 124"/>
        <xdr:cNvCxnSpPr/>
      </xdr:nvCxnSpPr>
      <xdr:spPr>
        <a:xfrm>
          <a:off x="15671800" y="2771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27940</xdr:rowOff>
    </xdr:to>
    <xdr:cxnSp macro="">
      <xdr:nvCxnSpPr>
        <xdr:cNvPr id="128" name="直線コネクタ 127"/>
        <xdr:cNvCxnSpPr/>
      </xdr:nvCxnSpPr>
      <xdr:spPr>
        <a:xfrm>
          <a:off x="14782800" y="267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115570</xdr:rowOff>
    </xdr:to>
    <xdr:cxnSp macro="">
      <xdr:nvCxnSpPr>
        <xdr:cNvPr id="131" name="直線コネクタ 130"/>
        <xdr:cNvCxnSpPr/>
      </xdr:nvCxnSpPr>
      <xdr:spPr>
        <a:xfrm flipV="1">
          <a:off x="13893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168910</xdr:rowOff>
    </xdr:to>
    <xdr:cxnSp macro="">
      <xdr:nvCxnSpPr>
        <xdr:cNvPr id="134" name="直線コネクタ 133"/>
        <xdr:cNvCxnSpPr/>
      </xdr:nvCxnSpPr>
      <xdr:spPr>
        <a:xfrm flipV="1">
          <a:off x="13004800" y="268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扶助費における、経常収支比率は類似団体を下回っている状況にある。</a:t>
          </a:r>
          <a:endParaRPr lang="ja-JP" altLang="ja-JP" sz="1400">
            <a:effectLst/>
          </a:endParaRPr>
        </a:p>
        <a:p>
          <a:r>
            <a:rPr kumimoji="1" lang="ja-JP" altLang="ja-JP" sz="1100">
              <a:solidFill>
                <a:schemeClr val="dk1"/>
              </a:solidFill>
              <a:effectLst/>
              <a:latin typeface="+mn-lt"/>
              <a:ea typeface="+mn-ea"/>
              <a:cs typeface="+mn-cs"/>
            </a:rPr>
            <a:t>　今後においても、各種制度に基づいた適正な審査を行い、健全な運営に努める。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5" name="直線コネクタ 184"/>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31750</xdr:rowOff>
    </xdr:to>
    <xdr:cxnSp macro="">
      <xdr:nvCxnSpPr>
        <xdr:cNvPr id="188" name="直線コネクタ 187"/>
        <xdr:cNvCxnSpPr/>
      </xdr:nvCxnSpPr>
      <xdr:spPr>
        <a:xfrm flipV="1">
          <a:off x="3098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91" name="直線コネクタ 190"/>
        <xdr:cNvCxnSpPr/>
      </xdr:nvCxnSpPr>
      <xdr:spPr>
        <a:xfrm>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50800</xdr:rowOff>
    </xdr:to>
    <xdr:cxnSp macro="">
      <xdr:nvCxnSpPr>
        <xdr:cNvPr id="194" name="直線コネクタ 193"/>
        <xdr:cNvCxnSpPr/>
      </xdr:nvCxnSpPr>
      <xdr:spPr>
        <a:xfrm flipV="1">
          <a:off x="1320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9" name="テキスト ボックス 208"/>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1" name="テキスト ボックス 210"/>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3" name="テキスト ボックス 21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下水道施設の維持管理経費に対する繰出金や国民健康保険事業会計への繰出金などの占める割合が高い状況にあり、類似団体平均を上回っている。</a:t>
          </a:r>
          <a:endParaRPr lang="ja-JP" altLang="ja-JP" sz="1400">
            <a:effectLst/>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59</xdr:row>
      <xdr:rowOff>107950</xdr:rowOff>
    </xdr:to>
    <xdr:cxnSp macro="">
      <xdr:nvCxnSpPr>
        <xdr:cNvPr id="248" name="直線コネクタ 247"/>
        <xdr:cNvCxnSpPr/>
      </xdr:nvCxnSpPr>
      <xdr:spPr>
        <a:xfrm flipV="1">
          <a:off x="15671800" y="9809843"/>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107950</xdr:rowOff>
    </xdr:to>
    <xdr:cxnSp macro="">
      <xdr:nvCxnSpPr>
        <xdr:cNvPr id="251" name="直線コネクタ 250"/>
        <xdr:cNvCxnSpPr/>
      </xdr:nvCxnSpPr>
      <xdr:spPr>
        <a:xfrm>
          <a:off x="14782800" y="1011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60</xdr:row>
      <xdr:rowOff>12700</xdr:rowOff>
    </xdr:to>
    <xdr:cxnSp macro="">
      <xdr:nvCxnSpPr>
        <xdr:cNvPr id="254" name="直線コネクタ 253"/>
        <xdr:cNvCxnSpPr/>
      </xdr:nvCxnSpPr>
      <xdr:spPr>
        <a:xfrm flipV="1">
          <a:off x="13893800" y="10114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162378</xdr:rowOff>
    </xdr:from>
    <xdr:to>
      <xdr:col>69</xdr:col>
      <xdr:colOff>92075</xdr:colOff>
      <xdr:row>60</xdr:row>
      <xdr:rowOff>12700</xdr:rowOff>
    </xdr:to>
    <xdr:cxnSp macro="">
      <xdr:nvCxnSpPr>
        <xdr:cNvPr id="257" name="直線コネクタ 256"/>
        <xdr:cNvCxnSpPr/>
      </xdr:nvCxnSpPr>
      <xdr:spPr>
        <a:xfrm>
          <a:off x="13004800" y="10277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7" name="楕円 266"/>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68"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9" name="楕円 268"/>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0" name="テキスト ボックス 269"/>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1" name="楕円 270"/>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2" name="テキスト ボックス 271"/>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3" name="楕円 272"/>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4" name="テキスト ボックス 273"/>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5" name="楕円 274"/>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6" name="テキスト ボックス 275"/>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て高い水準にあるのは、広域連合や一部事務組合による広域行政を推進しているため、職員人件費から負担金（補助費等）にシフトされていることが要因となっている。（介護保険・消防・ごみ処理・し尿処理・廃棄物処理等）</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39</xdr:row>
      <xdr:rowOff>1270</xdr:rowOff>
    </xdr:to>
    <xdr:cxnSp macro="">
      <xdr:nvCxnSpPr>
        <xdr:cNvPr id="306" name="直線コネクタ 305"/>
        <xdr:cNvCxnSpPr/>
      </xdr:nvCxnSpPr>
      <xdr:spPr>
        <a:xfrm>
          <a:off x="15671800" y="647293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129286</xdr:rowOff>
    </xdr:to>
    <xdr:cxnSp macro="">
      <xdr:nvCxnSpPr>
        <xdr:cNvPr id="309" name="直線コネクタ 308"/>
        <xdr:cNvCxnSpPr/>
      </xdr:nvCxnSpPr>
      <xdr:spPr>
        <a:xfrm>
          <a:off x="14782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12" name="直線コネクタ 311"/>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17272</xdr:rowOff>
    </xdr:to>
    <xdr:cxnSp macro="">
      <xdr:nvCxnSpPr>
        <xdr:cNvPr id="315" name="直線コネクタ 314"/>
        <xdr:cNvCxnSpPr/>
      </xdr:nvCxnSpPr>
      <xdr:spPr>
        <a:xfrm flipV="1">
          <a:off x="13004800" y="6450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5" name="楕円 324"/>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6"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7" name="楕円 326"/>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8" name="テキスト ボックス 327"/>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9" name="楕円 328"/>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0" name="テキスト ボックス 329"/>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1" name="楕円 330"/>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2" name="テキスト ボックス 331"/>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3" name="楕円 332"/>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4" name="テキスト ボックス 333"/>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行った、公営住宅・一般廃棄物最終処分場・地域交流施設・小中学校等の社会資本整備によって、地方債の元利償還金が多額となっており、一部事務組合・下水道事業・病院事業等の企業債元利償還金に係る繰出金の公債費に準ずる費用と合わせると、類似団体平均を上回る状況にあるが、年々減少傾向にある。今後においては、役場庁舎整備による償還を控えていることから、必要性・緊急性を勘案し、新規地方債の発行抑制、有利な地方債の活用など公債費負担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66" name="直線コネクタ 365"/>
        <xdr:cNvCxnSpPr/>
      </xdr:nvCxnSpPr>
      <xdr:spPr>
        <a:xfrm flipV="1">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127000</xdr:rowOff>
    </xdr:to>
    <xdr:cxnSp macro="">
      <xdr:nvCxnSpPr>
        <xdr:cNvPr id="369" name="直線コネクタ 368"/>
        <xdr:cNvCxnSpPr/>
      </xdr:nvCxnSpPr>
      <xdr:spPr>
        <a:xfrm>
          <a:off x="3098800" y="1314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165100</xdr:rowOff>
    </xdr:to>
    <xdr:cxnSp macro="">
      <xdr:nvCxnSpPr>
        <xdr:cNvPr id="372" name="直線コネクタ 371"/>
        <xdr:cNvCxnSpPr/>
      </xdr:nvCxnSpPr>
      <xdr:spPr>
        <a:xfrm flipV="1">
          <a:off x="2209800" y="1314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1270</xdr:rowOff>
    </xdr:to>
    <xdr:cxnSp macro="">
      <xdr:nvCxnSpPr>
        <xdr:cNvPr id="375" name="直線コネクタ 374"/>
        <xdr:cNvCxnSpPr/>
      </xdr:nvCxnSpPr>
      <xdr:spPr>
        <a:xfrm flipV="1">
          <a:off x="1320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5" name="楕円 384"/>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33038</xdr:rowOff>
    </xdr:from>
    <xdr:ext cx="762000" cy="259045"/>
    <xdr:sp macro="" textlink="">
      <xdr:nvSpPr>
        <xdr:cNvPr id="386" name="公債費該当値テキスト"/>
        <xdr:cNvSpPr txBox="1"/>
      </xdr:nvSpPr>
      <xdr:spPr>
        <a:xfrm>
          <a:off x="4914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7" name="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8" name="テキスト ボックス 387"/>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9" name="楕円 388"/>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90" name="テキスト ボックス 38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1" name="楕円 390"/>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2" name="テキスト ボックス 391"/>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3" name="楕円 392"/>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4" name="テキスト ボックス 39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74422</xdr:rowOff>
    </xdr:from>
    <xdr:to>
      <xdr:col>82</xdr:col>
      <xdr:colOff>107950</xdr:colOff>
      <xdr:row>74</xdr:row>
      <xdr:rowOff>140716</xdr:rowOff>
    </xdr:to>
    <xdr:cxnSp macro="">
      <xdr:nvCxnSpPr>
        <xdr:cNvPr id="425" name="直線コネクタ 424"/>
        <xdr:cNvCxnSpPr/>
      </xdr:nvCxnSpPr>
      <xdr:spPr>
        <a:xfrm>
          <a:off x="15671800" y="1276172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74422</xdr:rowOff>
    </xdr:from>
    <xdr:to>
      <xdr:col>78</xdr:col>
      <xdr:colOff>69850</xdr:colOff>
      <xdr:row>74</xdr:row>
      <xdr:rowOff>85852</xdr:rowOff>
    </xdr:to>
    <xdr:cxnSp macro="">
      <xdr:nvCxnSpPr>
        <xdr:cNvPr id="428" name="直線コネクタ 427"/>
        <xdr:cNvCxnSpPr/>
      </xdr:nvCxnSpPr>
      <xdr:spPr>
        <a:xfrm flipV="1">
          <a:off x="14782800" y="127617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21844</xdr:rowOff>
    </xdr:to>
    <xdr:cxnSp macro="">
      <xdr:nvCxnSpPr>
        <xdr:cNvPr id="431" name="直線コネクタ 430"/>
        <xdr:cNvCxnSpPr/>
      </xdr:nvCxnSpPr>
      <xdr:spPr>
        <a:xfrm flipV="1">
          <a:off x="13893800" y="1277315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21844</xdr:rowOff>
    </xdr:from>
    <xdr:to>
      <xdr:col>69</xdr:col>
      <xdr:colOff>92075</xdr:colOff>
      <xdr:row>75</xdr:row>
      <xdr:rowOff>40132</xdr:rowOff>
    </xdr:to>
    <xdr:cxnSp macro="">
      <xdr:nvCxnSpPr>
        <xdr:cNvPr id="434" name="直線コネクタ 433"/>
        <xdr:cNvCxnSpPr/>
      </xdr:nvCxnSpPr>
      <xdr:spPr>
        <a:xfrm flipV="1">
          <a:off x="13004800" y="128805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4" name="楕円 443"/>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5" name="公債費以外該当値テキスト"/>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23622</xdr:rowOff>
    </xdr:from>
    <xdr:to>
      <xdr:col>78</xdr:col>
      <xdr:colOff>120650</xdr:colOff>
      <xdr:row>74</xdr:row>
      <xdr:rowOff>125222</xdr:rowOff>
    </xdr:to>
    <xdr:sp macro="" textlink="">
      <xdr:nvSpPr>
        <xdr:cNvPr id="446" name="楕円 445"/>
        <xdr:cNvSpPr/>
      </xdr:nvSpPr>
      <xdr:spPr>
        <a:xfrm>
          <a:off x="15621000" y="127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135399</xdr:rowOff>
    </xdr:from>
    <xdr:ext cx="736600" cy="259045"/>
    <xdr:sp macro="" textlink="">
      <xdr:nvSpPr>
        <xdr:cNvPr id="447" name="テキスト ボックス 446"/>
        <xdr:cNvSpPr txBox="1"/>
      </xdr:nvSpPr>
      <xdr:spPr>
        <a:xfrm>
          <a:off x="15290800" y="1247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48" name="楕円 447"/>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121429</xdr:rowOff>
    </xdr:from>
    <xdr:ext cx="762000" cy="259045"/>
    <xdr:sp macro="" textlink="">
      <xdr:nvSpPr>
        <xdr:cNvPr id="449" name="テキスト ボックス 448"/>
        <xdr:cNvSpPr txBox="1"/>
      </xdr:nvSpPr>
      <xdr:spPr>
        <a:xfrm>
          <a:off x="14401800" y="1280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142494</xdr:rowOff>
    </xdr:from>
    <xdr:to>
      <xdr:col>69</xdr:col>
      <xdr:colOff>142875</xdr:colOff>
      <xdr:row>75</xdr:row>
      <xdr:rowOff>72644</xdr:rowOff>
    </xdr:to>
    <xdr:sp macro="" textlink="">
      <xdr:nvSpPr>
        <xdr:cNvPr id="450" name="楕円 449"/>
        <xdr:cNvSpPr/>
      </xdr:nvSpPr>
      <xdr:spPr>
        <a:xfrm>
          <a:off x="138430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57421</xdr:rowOff>
    </xdr:from>
    <xdr:ext cx="762000" cy="259045"/>
    <xdr:sp macro="" textlink="">
      <xdr:nvSpPr>
        <xdr:cNvPr id="451" name="テキスト ボックス 450"/>
        <xdr:cNvSpPr txBox="1"/>
      </xdr:nvSpPr>
      <xdr:spPr>
        <a:xfrm>
          <a:off x="13512800" y="129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160782</xdr:rowOff>
    </xdr:from>
    <xdr:to>
      <xdr:col>65</xdr:col>
      <xdr:colOff>53975</xdr:colOff>
      <xdr:row>75</xdr:row>
      <xdr:rowOff>90932</xdr:rowOff>
    </xdr:to>
    <xdr:sp macro="" textlink="">
      <xdr:nvSpPr>
        <xdr:cNvPr id="452" name="楕円 451"/>
        <xdr:cNvSpPr/>
      </xdr:nvSpPr>
      <xdr:spPr>
        <a:xfrm>
          <a:off x="12954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75709</xdr:rowOff>
    </xdr:from>
    <xdr:ext cx="762000" cy="259045"/>
    <xdr:sp macro="" textlink="">
      <xdr:nvSpPr>
        <xdr:cNvPr id="453" name="テキスト ボックス 452"/>
        <xdr:cNvSpPr txBox="1"/>
      </xdr:nvSpPr>
      <xdr:spPr>
        <a:xfrm>
          <a:off x="12623800" y="12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136731</xdr:rowOff>
    </xdr:from>
    <xdr:to>
      <xdr:col>29</xdr:col>
      <xdr:colOff>127000</xdr:colOff>
      <xdr:row>16</xdr:row>
      <xdr:rowOff>37602</xdr:rowOff>
    </xdr:to>
    <xdr:cxnSp macro="">
      <xdr:nvCxnSpPr>
        <xdr:cNvPr id="50" name="直線コネクタ 49"/>
        <xdr:cNvCxnSpPr/>
      </xdr:nvCxnSpPr>
      <xdr:spPr bwMode="auto">
        <a:xfrm flipV="1">
          <a:off x="5003800" y="2756106"/>
          <a:ext cx="647700" cy="7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37602</xdr:rowOff>
    </xdr:from>
    <xdr:to>
      <xdr:col>26</xdr:col>
      <xdr:colOff>50800</xdr:colOff>
      <xdr:row>16</xdr:row>
      <xdr:rowOff>58451</xdr:rowOff>
    </xdr:to>
    <xdr:cxnSp macro="">
      <xdr:nvCxnSpPr>
        <xdr:cNvPr id="53" name="直線コネクタ 52"/>
        <xdr:cNvCxnSpPr/>
      </xdr:nvCxnSpPr>
      <xdr:spPr bwMode="auto">
        <a:xfrm flipV="1">
          <a:off x="4305300" y="2828427"/>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58451</xdr:rowOff>
    </xdr:from>
    <xdr:to>
      <xdr:col>22</xdr:col>
      <xdr:colOff>114300</xdr:colOff>
      <xdr:row>16</xdr:row>
      <xdr:rowOff>118930</xdr:rowOff>
    </xdr:to>
    <xdr:cxnSp macro="">
      <xdr:nvCxnSpPr>
        <xdr:cNvPr id="56" name="直線コネクタ 55"/>
        <xdr:cNvCxnSpPr/>
      </xdr:nvCxnSpPr>
      <xdr:spPr bwMode="auto">
        <a:xfrm flipV="1">
          <a:off x="3606800" y="2849276"/>
          <a:ext cx="698500" cy="6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66901</xdr:rowOff>
    </xdr:from>
    <xdr:to>
      <xdr:col>18</xdr:col>
      <xdr:colOff>177800</xdr:colOff>
      <xdr:row>16</xdr:row>
      <xdr:rowOff>118930</xdr:rowOff>
    </xdr:to>
    <xdr:cxnSp macro="">
      <xdr:nvCxnSpPr>
        <xdr:cNvPr id="59" name="直線コネクタ 58"/>
        <xdr:cNvCxnSpPr/>
      </xdr:nvCxnSpPr>
      <xdr:spPr bwMode="auto">
        <a:xfrm>
          <a:off x="2908300" y="2686276"/>
          <a:ext cx="698500" cy="22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85931</xdr:rowOff>
    </xdr:from>
    <xdr:to>
      <xdr:col>29</xdr:col>
      <xdr:colOff>177800</xdr:colOff>
      <xdr:row>16</xdr:row>
      <xdr:rowOff>16081</xdr:rowOff>
    </xdr:to>
    <xdr:sp macro="" textlink="">
      <xdr:nvSpPr>
        <xdr:cNvPr id="69" name="楕円 68"/>
        <xdr:cNvSpPr/>
      </xdr:nvSpPr>
      <xdr:spPr bwMode="auto">
        <a:xfrm>
          <a:off x="5600700" y="270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102458</xdr:rowOff>
    </xdr:from>
    <xdr:ext cx="762000" cy="259045"/>
    <xdr:sp macro="" textlink="">
      <xdr:nvSpPr>
        <xdr:cNvPr id="70" name="人口1人当たり決算額の推移該当値テキスト130"/>
        <xdr:cNvSpPr txBox="1"/>
      </xdr:nvSpPr>
      <xdr:spPr>
        <a:xfrm>
          <a:off x="5740400" y="255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158252</xdr:rowOff>
    </xdr:from>
    <xdr:to>
      <xdr:col>26</xdr:col>
      <xdr:colOff>101600</xdr:colOff>
      <xdr:row>16</xdr:row>
      <xdr:rowOff>88402</xdr:rowOff>
    </xdr:to>
    <xdr:sp macro="" textlink="">
      <xdr:nvSpPr>
        <xdr:cNvPr id="71" name="楕円 70"/>
        <xdr:cNvSpPr/>
      </xdr:nvSpPr>
      <xdr:spPr bwMode="auto">
        <a:xfrm>
          <a:off x="4953000" y="277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98579</xdr:rowOff>
    </xdr:from>
    <xdr:ext cx="736600" cy="259045"/>
    <xdr:sp macro="" textlink="">
      <xdr:nvSpPr>
        <xdr:cNvPr id="72" name="テキスト ボックス 71"/>
        <xdr:cNvSpPr txBox="1"/>
      </xdr:nvSpPr>
      <xdr:spPr>
        <a:xfrm>
          <a:off x="4622800" y="254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7651</xdr:rowOff>
    </xdr:from>
    <xdr:to>
      <xdr:col>22</xdr:col>
      <xdr:colOff>165100</xdr:colOff>
      <xdr:row>16</xdr:row>
      <xdr:rowOff>109251</xdr:rowOff>
    </xdr:to>
    <xdr:sp macro="" textlink="">
      <xdr:nvSpPr>
        <xdr:cNvPr id="73" name="楕円 72"/>
        <xdr:cNvSpPr/>
      </xdr:nvSpPr>
      <xdr:spPr bwMode="auto">
        <a:xfrm>
          <a:off x="4254500" y="279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119428</xdr:rowOff>
    </xdr:from>
    <xdr:ext cx="762000" cy="259045"/>
    <xdr:sp macro="" textlink="">
      <xdr:nvSpPr>
        <xdr:cNvPr id="74" name="テキスト ボックス 73"/>
        <xdr:cNvSpPr txBox="1"/>
      </xdr:nvSpPr>
      <xdr:spPr>
        <a:xfrm>
          <a:off x="3924300" y="256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68130</xdr:rowOff>
    </xdr:from>
    <xdr:to>
      <xdr:col>19</xdr:col>
      <xdr:colOff>38100</xdr:colOff>
      <xdr:row>16</xdr:row>
      <xdr:rowOff>169730</xdr:rowOff>
    </xdr:to>
    <xdr:sp macro="" textlink="">
      <xdr:nvSpPr>
        <xdr:cNvPr id="75" name="楕円 74"/>
        <xdr:cNvSpPr/>
      </xdr:nvSpPr>
      <xdr:spPr bwMode="auto">
        <a:xfrm>
          <a:off x="3556000" y="28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8457</xdr:rowOff>
    </xdr:from>
    <xdr:ext cx="762000" cy="259045"/>
    <xdr:sp macro="" textlink="">
      <xdr:nvSpPr>
        <xdr:cNvPr id="76" name="テキスト ボックス 75"/>
        <xdr:cNvSpPr txBox="1"/>
      </xdr:nvSpPr>
      <xdr:spPr>
        <a:xfrm>
          <a:off x="3225800" y="26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16101</xdr:rowOff>
    </xdr:from>
    <xdr:to>
      <xdr:col>15</xdr:col>
      <xdr:colOff>101600</xdr:colOff>
      <xdr:row>15</xdr:row>
      <xdr:rowOff>117701</xdr:rowOff>
    </xdr:to>
    <xdr:sp macro="" textlink="">
      <xdr:nvSpPr>
        <xdr:cNvPr id="77" name="楕円 76"/>
        <xdr:cNvSpPr/>
      </xdr:nvSpPr>
      <xdr:spPr bwMode="auto">
        <a:xfrm>
          <a:off x="2857500" y="2635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127878</xdr:rowOff>
    </xdr:from>
    <xdr:ext cx="762000" cy="259045"/>
    <xdr:sp macro="" textlink="">
      <xdr:nvSpPr>
        <xdr:cNvPr id="78" name="テキスト ボックス 77"/>
        <xdr:cNvSpPr txBox="1"/>
      </xdr:nvSpPr>
      <xdr:spPr>
        <a:xfrm>
          <a:off x="2527300" y="240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189964</xdr:rowOff>
    </xdr:from>
    <xdr:to>
      <xdr:col>29</xdr:col>
      <xdr:colOff>127000</xdr:colOff>
      <xdr:row>35</xdr:row>
      <xdr:rowOff>207726</xdr:rowOff>
    </xdr:to>
    <xdr:cxnSp macro="">
      <xdr:nvCxnSpPr>
        <xdr:cNvPr id="111" name="直線コネクタ 110"/>
        <xdr:cNvCxnSpPr/>
      </xdr:nvCxnSpPr>
      <xdr:spPr bwMode="auto">
        <a:xfrm flipV="1">
          <a:off x="5003800" y="6800314"/>
          <a:ext cx="647700" cy="1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198849</xdr:rowOff>
    </xdr:from>
    <xdr:to>
      <xdr:col>26</xdr:col>
      <xdr:colOff>50800</xdr:colOff>
      <xdr:row>35</xdr:row>
      <xdr:rowOff>207726</xdr:rowOff>
    </xdr:to>
    <xdr:cxnSp macro="">
      <xdr:nvCxnSpPr>
        <xdr:cNvPr id="114" name="直線コネクタ 113"/>
        <xdr:cNvCxnSpPr/>
      </xdr:nvCxnSpPr>
      <xdr:spPr bwMode="auto">
        <a:xfrm>
          <a:off x="4305300" y="6809199"/>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198849</xdr:rowOff>
    </xdr:from>
    <xdr:to>
      <xdr:col>22</xdr:col>
      <xdr:colOff>114300</xdr:colOff>
      <xdr:row>35</xdr:row>
      <xdr:rowOff>207787</xdr:rowOff>
    </xdr:to>
    <xdr:cxnSp macro="">
      <xdr:nvCxnSpPr>
        <xdr:cNvPr id="117" name="直線コネクタ 116"/>
        <xdr:cNvCxnSpPr/>
      </xdr:nvCxnSpPr>
      <xdr:spPr bwMode="auto">
        <a:xfrm flipV="1">
          <a:off x="3606800" y="6809199"/>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205806</xdr:rowOff>
    </xdr:from>
    <xdr:to>
      <xdr:col>18</xdr:col>
      <xdr:colOff>177800</xdr:colOff>
      <xdr:row>35</xdr:row>
      <xdr:rowOff>207787</xdr:rowOff>
    </xdr:to>
    <xdr:cxnSp macro="">
      <xdr:nvCxnSpPr>
        <xdr:cNvPr id="120" name="直線コネクタ 119"/>
        <xdr:cNvCxnSpPr/>
      </xdr:nvCxnSpPr>
      <xdr:spPr bwMode="auto">
        <a:xfrm>
          <a:off x="2908300" y="6816156"/>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139164</xdr:rowOff>
    </xdr:from>
    <xdr:to>
      <xdr:col>29</xdr:col>
      <xdr:colOff>177800</xdr:colOff>
      <xdr:row>35</xdr:row>
      <xdr:rowOff>240764</xdr:rowOff>
    </xdr:to>
    <xdr:sp macro="" textlink="">
      <xdr:nvSpPr>
        <xdr:cNvPr id="130" name="楕円 129"/>
        <xdr:cNvSpPr/>
      </xdr:nvSpPr>
      <xdr:spPr bwMode="auto">
        <a:xfrm>
          <a:off x="5600700" y="674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327141</xdr:rowOff>
    </xdr:from>
    <xdr:ext cx="762000" cy="259045"/>
    <xdr:sp macro="" textlink="">
      <xdr:nvSpPr>
        <xdr:cNvPr id="131" name="人口1人当たり決算額の推移該当値テキスト445"/>
        <xdr:cNvSpPr txBox="1"/>
      </xdr:nvSpPr>
      <xdr:spPr>
        <a:xfrm>
          <a:off x="5740400" y="659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156926</xdr:rowOff>
    </xdr:from>
    <xdr:to>
      <xdr:col>26</xdr:col>
      <xdr:colOff>101600</xdr:colOff>
      <xdr:row>35</xdr:row>
      <xdr:rowOff>258526</xdr:rowOff>
    </xdr:to>
    <xdr:sp macro="" textlink="">
      <xdr:nvSpPr>
        <xdr:cNvPr id="132" name="楕円 131"/>
        <xdr:cNvSpPr/>
      </xdr:nvSpPr>
      <xdr:spPr bwMode="auto">
        <a:xfrm>
          <a:off x="4953000" y="676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268703</xdr:rowOff>
    </xdr:from>
    <xdr:ext cx="736600" cy="259045"/>
    <xdr:sp macro="" textlink="">
      <xdr:nvSpPr>
        <xdr:cNvPr id="133" name="テキスト ボックス 132"/>
        <xdr:cNvSpPr txBox="1"/>
      </xdr:nvSpPr>
      <xdr:spPr>
        <a:xfrm>
          <a:off x="4622800" y="653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148049</xdr:rowOff>
    </xdr:from>
    <xdr:to>
      <xdr:col>22</xdr:col>
      <xdr:colOff>165100</xdr:colOff>
      <xdr:row>35</xdr:row>
      <xdr:rowOff>249649</xdr:rowOff>
    </xdr:to>
    <xdr:sp macro="" textlink="">
      <xdr:nvSpPr>
        <xdr:cNvPr id="134" name="楕円 133"/>
        <xdr:cNvSpPr/>
      </xdr:nvSpPr>
      <xdr:spPr bwMode="auto">
        <a:xfrm>
          <a:off x="4254500" y="675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259826</xdr:rowOff>
    </xdr:from>
    <xdr:ext cx="762000" cy="259045"/>
    <xdr:sp macro="" textlink="">
      <xdr:nvSpPr>
        <xdr:cNvPr id="135" name="テキスト ボックス 134"/>
        <xdr:cNvSpPr txBox="1"/>
      </xdr:nvSpPr>
      <xdr:spPr>
        <a:xfrm>
          <a:off x="3924300" y="65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156987</xdr:rowOff>
    </xdr:from>
    <xdr:to>
      <xdr:col>19</xdr:col>
      <xdr:colOff>38100</xdr:colOff>
      <xdr:row>35</xdr:row>
      <xdr:rowOff>258587</xdr:rowOff>
    </xdr:to>
    <xdr:sp macro="" textlink="">
      <xdr:nvSpPr>
        <xdr:cNvPr id="136" name="楕円 135"/>
        <xdr:cNvSpPr/>
      </xdr:nvSpPr>
      <xdr:spPr bwMode="auto">
        <a:xfrm>
          <a:off x="3556000" y="676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268764</xdr:rowOff>
    </xdr:from>
    <xdr:ext cx="762000" cy="259045"/>
    <xdr:sp macro="" textlink="">
      <xdr:nvSpPr>
        <xdr:cNvPr id="137" name="テキスト ボックス 136"/>
        <xdr:cNvSpPr txBox="1"/>
      </xdr:nvSpPr>
      <xdr:spPr>
        <a:xfrm>
          <a:off x="3225800" y="653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155006</xdr:rowOff>
    </xdr:from>
    <xdr:to>
      <xdr:col>15</xdr:col>
      <xdr:colOff>101600</xdr:colOff>
      <xdr:row>35</xdr:row>
      <xdr:rowOff>256606</xdr:rowOff>
    </xdr:to>
    <xdr:sp macro="" textlink="">
      <xdr:nvSpPr>
        <xdr:cNvPr id="138" name="楕円 137"/>
        <xdr:cNvSpPr/>
      </xdr:nvSpPr>
      <xdr:spPr bwMode="auto">
        <a:xfrm>
          <a:off x="2857500" y="676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266783</xdr:rowOff>
    </xdr:from>
    <xdr:ext cx="762000" cy="259045"/>
    <xdr:sp macro="" textlink="">
      <xdr:nvSpPr>
        <xdr:cNvPr id="139" name="テキスト ボックス 138"/>
        <xdr:cNvSpPr txBox="1"/>
      </xdr:nvSpPr>
      <xdr:spPr>
        <a:xfrm>
          <a:off x="2527300" y="653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4,819
4,790
88.19
6,895,159
6,750,634
144,406
3,196,431
5,844,159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84178</xdr:rowOff>
    </xdr:from>
    <xdr:to>
      <xdr:col>24</xdr:col>
      <xdr:colOff>63500</xdr:colOff>
      <xdr:row>34</xdr:row>
      <xdr:rowOff>157330</xdr:rowOff>
    </xdr:to>
    <xdr:cxnSp macro="">
      <xdr:nvCxnSpPr>
        <xdr:cNvPr id="59" name="直線コネクタ 58"/>
        <xdr:cNvCxnSpPr/>
      </xdr:nvCxnSpPr>
      <xdr:spPr>
        <a:xfrm flipV="1">
          <a:off x="3797300" y="591347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20124</xdr:rowOff>
    </xdr:from>
    <xdr:to>
      <xdr:col>19</xdr:col>
      <xdr:colOff>177800</xdr:colOff>
      <xdr:row>34</xdr:row>
      <xdr:rowOff>157330</xdr:rowOff>
    </xdr:to>
    <xdr:cxnSp macro="">
      <xdr:nvCxnSpPr>
        <xdr:cNvPr id="62" name="直線コネクタ 61"/>
        <xdr:cNvCxnSpPr/>
      </xdr:nvCxnSpPr>
      <xdr:spPr>
        <a:xfrm>
          <a:off x="2908300" y="5849424"/>
          <a:ext cx="889000" cy="1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20124</xdr:rowOff>
    </xdr:from>
    <xdr:to>
      <xdr:col>15</xdr:col>
      <xdr:colOff>50800</xdr:colOff>
      <xdr:row>34</xdr:row>
      <xdr:rowOff>83483</xdr:rowOff>
    </xdr:to>
    <xdr:cxnSp macro="">
      <xdr:nvCxnSpPr>
        <xdr:cNvPr id="65" name="直線コネクタ 64"/>
        <xdr:cNvCxnSpPr/>
      </xdr:nvCxnSpPr>
      <xdr:spPr>
        <a:xfrm flipV="1">
          <a:off x="2019300" y="5849424"/>
          <a:ext cx="8890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100271</xdr:rowOff>
    </xdr:from>
    <xdr:to>
      <xdr:col>10</xdr:col>
      <xdr:colOff>114300</xdr:colOff>
      <xdr:row>34</xdr:row>
      <xdr:rowOff>83483</xdr:rowOff>
    </xdr:to>
    <xdr:cxnSp macro="">
      <xdr:nvCxnSpPr>
        <xdr:cNvPr id="68" name="直線コネクタ 67"/>
        <xdr:cNvCxnSpPr/>
      </xdr:nvCxnSpPr>
      <xdr:spPr>
        <a:xfrm>
          <a:off x="1130300" y="5758121"/>
          <a:ext cx="889000" cy="1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33378</xdr:rowOff>
    </xdr:from>
    <xdr:to>
      <xdr:col>24</xdr:col>
      <xdr:colOff>114300</xdr:colOff>
      <xdr:row>34</xdr:row>
      <xdr:rowOff>134978</xdr:rowOff>
    </xdr:to>
    <xdr:sp macro="" textlink="">
      <xdr:nvSpPr>
        <xdr:cNvPr id="78" name="楕円 77"/>
        <xdr:cNvSpPr/>
      </xdr:nvSpPr>
      <xdr:spPr>
        <a:xfrm>
          <a:off x="4584700" y="58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56255</xdr:rowOff>
    </xdr:from>
    <xdr:ext cx="599010" cy="259045"/>
    <xdr:sp macro="" textlink="">
      <xdr:nvSpPr>
        <xdr:cNvPr id="79" name="人件費該当値テキスト"/>
        <xdr:cNvSpPr txBox="1"/>
      </xdr:nvSpPr>
      <xdr:spPr>
        <a:xfrm>
          <a:off x="4686300" y="571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106530</xdr:rowOff>
    </xdr:from>
    <xdr:to>
      <xdr:col>20</xdr:col>
      <xdr:colOff>38100</xdr:colOff>
      <xdr:row>35</xdr:row>
      <xdr:rowOff>36680</xdr:rowOff>
    </xdr:to>
    <xdr:sp macro="" textlink="">
      <xdr:nvSpPr>
        <xdr:cNvPr id="80" name="楕円 79"/>
        <xdr:cNvSpPr/>
      </xdr:nvSpPr>
      <xdr:spPr>
        <a:xfrm>
          <a:off x="3746500" y="59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53207</xdr:rowOff>
    </xdr:from>
    <xdr:ext cx="599010" cy="259045"/>
    <xdr:sp macro="" textlink="">
      <xdr:nvSpPr>
        <xdr:cNvPr id="81" name="テキスト ボックス 80"/>
        <xdr:cNvSpPr txBox="1"/>
      </xdr:nvSpPr>
      <xdr:spPr>
        <a:xfrm>
          <a:off x="3497795" y="571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140774</xdr:rowOff>
    </xdr:from>
    <xdr:to>
      <xdr:col>15</xdr:col>
      <xdr:colOff>101600</xdr:colOff>
      <xdr:row>34</xdr:row>
      <xdr:rowOff>70924</xdr:rowOff>
    </xdr:to>
    <xdr:sp macro="" textlink="">
      <xdr:nvSpPr>
        <xdr:cNvPr id="82" name="楕円 81"/>
        <xdr:cNvSpPr/>
      </xdr:nvSpPr>
      <xdr:spPr>
        <a:xfrm>
          <a:off x="2857500" y="57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87451</xdr:rowOff>
    </xdr:from>
    <xdr:ext cx="599010" cy="259045"/>
    <xdr:sp macro="" textlink="">
      <xdr:nvSpPr>
        <xdr:cNvPr id="83" name="テキスト ボックス 82"/>
        <xdr:cNvSpPr txBox="1"/>
      </xdr:nvSpPr>
      <xdr:spPr>
        <a:xfrm>
          <a:off x="2608795" y="55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32683</xdr:rowOff>
    </xdr:from>
    <xdr:to>
      <xdr:col>10</xdr:col>
      <xdr:colOff>165100</xdr:colOff>
      <xdr:row>34</xdr:row>
      <xdr:rowOff>134283</xdr:rowOff>
    </xdr:to>
    <xdr:sp macro="" textlink="">
      <xdr:nvSpPr>
        <xdr:cNvPr id="84" name="楕円 83"/>
        <xdr:cNvSpPr/>
      </xdr:nvSpPr>
      <xdr:spPr>
        <a:xfrm>
          <a:off x="1968500" y="58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150810</xdr:rowOff>
    </xdr:from>
    <xdr:ext cx="599010" cy="259045"/>
    <xdr:sp macro="" textlink="">
      <xdr:nvSpPr>
        <xdr:cNvPr id="85" name="テキスト ボックス 84"/>
        <xdr:cNvSpPr txBox="1"/>
      </xdr:nvSpPr>
      <xdr:spPr>
        <a:xfrm>
          <a:off x="1719795" y="563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49471</xdr:rowOff>
    </xdr:from>
    <xdr:to>
      <xdr:col>6</xdr:col>
      <xdr:colOff>38100</xdr:colOff>
      <xdr:row>33</xdr:row>
      <xdr:rowOff>151071</xdr:rowOff>
    </xdr:to>
    <xdr:sp macro="" textlink="">
      <xdr:nvSpPr>
        <xdr:cNvPr id="86" name="楕円 85"/>
        <xdr:cNvSpPr/>
      </xdr:nvSpPr>
      <xdr:spPr>
        <a:xfrm>
          <a:off x="1079500" y="57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167598</xdr:rowOff>
    </xdr:from>
    <xdr:ext cx="599010" cy="259045"/>
    <xdr:sp macro="" textlink="">
      <xdr:nvSpPr>
        <xdr:cNvPr id="87" name="テキスト ボックス 86"/>
        <xdr:cNvSpPr txBox="1"/>
      </xdr:nvSpPr>
      <xdr:spPr>
        <a:xfrm>
          <a:off x="830795" y="54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1381</xdr:rowOff>
    </xdr:from>
    <xdr:to>
      <xdr:col>24</xdr:col>
      <xdr:colOff>63500</xdr:colOff>
      <xdr:row>58</xdr:row>
      <xdr:rowOff>8864</xdr:rowOff>
    </xdr:to>
    <xdr:cxnSp macro="">
      <xdr:nvCxnSpPr>
        <xdr:cNvPr id="114" name="直線コネクタ 113"/>
        <xdr:cNvCxnSpPr/>
      </xdr:nvCxnSpPr>
      <xdr:spPr>
        <a:xfrm flipV="1">
          <a:off x="3797300" y="9945481"/>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8864</xdr:rowOff>
    </xdr:from>
    <xdr:to>
      <xdr:col>19</xdr:col>
      <xdr:colOff>177800</xdr:colOff>
      <xdr:row>58</xdr:row>
      <xdr:rowOff>33782</xdr:rowOff>
    </xdr:to>
    <xdr:cxnSp macro="">
      <xdr:nvCxnSpPr>
        <xdr:cNvPr id="117" name="直線コネクタ 116"/>
        <xdr:cNvCxnSpPr/>
      </xdr:nvCxnSpPr>
      <xdr:spPr>
        <a:xfrm flipV="1">
          <a:off x="2908300" y="995296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33782</xdr:rowOff>
    </xdr:from>
    <xdr:to>
      <xdr:col>15</xdr:col>
      <xdr:colOff>50800</xdr:colOff>
      <xdr:row>58</xdr:row>
      <xdr:rowOff>40750</xdr:rowOff>
    </xdr:to>
    <xdr:cxnSp macro="">
      <xdr:nvCxnSpPr>
        <xdr:cNvPr id="120" name="直線コネクタ 119"/>
        <xdr:cNvCxnSpPr/>
      </xdr:nvCxnSpPr>
      <xdr:spPr>
        <a:xfrm flipV="1">
          <a:off x="2019300" y="9977882"/>
          <a:ext cx="8890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40750</xdr:rowOff>
    </xdr:from>
    <xdr:to>
      <xdr:col>10</xdr:col>
      <xdr:colOff>114300</xdr:colOff>
      <xdr:row>58</xdr:row>
      <xdr:rowOff>44366</xdr:rowOff>
    </xdr:to>
    <xdr:cxnSp macro="">
      <xdr:nvCxnSpPr>
        <xdr:cNvPr id="123" name="直線コネクタ 122"/>
        <xdr:cNvCxnSpPr/>
      </xdr:nvCxnSpPr>
      <xdr:spPr>
        <a:xfrm flipV="1">
          <a:off x="1130300" y="9984850"/>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122031</xdr:rowOff>
    </xdr:from>
    <xdr:to>
      <xdr:col>24</xdr:col>
      <xdr:colOff>114300</xdr:colOff>
      <xdr:row>58</xdr:row>
      <xdr:rowOff>52181</xdr:rowOff>
    </xdr:to>
    <xdr:sp macro="" textlink="">
      <xdr:nvSpPr>
        <xdr:cNvPr id="133" name="楕円 132"/>
        <xdr:cNvSpPr/>
      </xdr:nvSpPr>
      <xdr:spPr>
        <a:xfrm>
          <a:off x="4584700" y="98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81408</xdr:rowOff>
    </xdr:from>
    <xdr:ext cx="599010" cy="259045"/>
    <xdr:sp macro="" textlink="">
      <xdr:nvSpPr>
        <xdr:cNvPr id="134" name="物件費該当値テキスト"/>
        <xdr:cNvSpPr txBox="1"/>
      </xdr:nvSpPr>
      <xdr:spPr>
        <a:xfrm>
          <a:off x="4686300" y="96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129514</xdr:rowOff>
    </xdr:from>
    <xdr:to>
      <xdr:col>20</xdr:col>
      <xdr:colOff>38100</xdr:colOff>
      <xdr:row>58</xdr:row>
      <xdr:rowOff>59664</xdr:rowOff>
    </xdr:to>
    <xdr:sp macro="" textlink="">
      <xdr:nvSpPr>
        <xdr:cNvPr id="135" name="楕円 134"/>
        <xdr:cNvSpPr/>
      </xdr:nvSpPr>
      <xdr:spPr>
        <a:xfrm>
          <a:off x="3746500" y="99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50791</xdr:rowOff>
    </xdr:from>
    <xdr:ext cx="599010" cy="259045"/>
    <xdr:sp macro="" textlink="">
      <xdr:nvSpPr>
        <xdr:cNvPr id="136" name="テキスト ボックス 135"/>
        <xdr:cNvSpPr txBox="1"/>
      </xdr:nvSpPr>
      <xdr:spPr>
        <a:xfrm>
          <a:off x="3497795" y="99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154432</xdr:rowOff>
    </xdr:from>
    <xdr:to>
      <xdr:col>15</xdr:col>
      <xdr:colOff>101600</xdr:colOff>
      <xdr:row>58</xdr:row>
      <xdr:rowOff>84582</xdr:rowOff>
    </xdr:to>
    <xdr:sp macro="" textlink="">
      <xdr:nvSpPr>
        <xdr:cNvPr id="137" name="楕円 136"/>
        <xdr:cNvSpPr/>
      </xdr:nvSpPr>
      <xdr:spPr>
        <a:xfrm>
          <a:off x="2857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75709</xdr:rowOff>
    </xdr:from>
    <xdr:ext cx="599010" cy="259045"/>
    <xdr:sp macro="" textlink="">
      <xdr:nvSpPr>
        <xdr:cNvPr id="138" name="テキスト ボックス 137"/>
        <xdr:cNvSpPr txBox="1"/>
      </xdr:nvSpPr>
      <xdr:spPr>
        <a:xfrm>
          <a:off x="2608795" y="100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161400</xdr:rowOff>
    </xdr:from>
    <xdr:to>
      <xdr:col>10</xdr:col>
      <xdr:colOff>165100</xdr:colOff>
      <xdr:row>58</xdr:row>
      <xdr:rowOff>91550</xdr:rowOff>
    </xdr:to>
    <xdr:sp macro="" textlink="">
      <xdr:nvSpPr>
        <xdr:cNvPr id="139" name="楕円 138"/>
        <xdr:cNvSpPr/>
      </xdr:nvSpPr>
      <xdr:spPr>
        <a:xfrm>
          <a:off x="1968500" y="9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82677</xdr:rowOff>
    </xdr:from>
    <xdr:ext cx="599010" cy="259045"/>
    <xdr:sp macro="" textlink="">
      <xdr:nvSpPr>
        <xdr:cNvPr id="140" name="テキスト ボックス 139"/>
        <xdr:cNvSpPr txBox="1"/>
      </xdr:nvSpPr>
      <xdr:spPr>
        <a:xfrm>
          <a:off x="1719795" y="1002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165016</xdr:rowOff>
    </xdr:from>
    <xdr:to>
      <xdr:col>6</xdr:col>
      <xdr:colOff>38100</xdr:colOff>
      <xdr:row>58</xdr:row>
      <xdr:rowOff>95166</xdr:rowOff>
    </xdr:to>
    <xdr:sp macro="" textlink="">
      <xdr:nvSpPr>
        <xdr:cNvPr id="141" name="楕円 140"/>
        <xdr:cNvSpPr/>
      </xdr:nvSpPr>
      <xdr:spPr>
        <a:xfrm>
          <a:off x="1079500" y="99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86293</xdr:rowOff>
    </xdr:from>
    <xdr:ext cx="599010" cy="259045"/>
    <xdr:sp macro="" textlink="">
      <xdr:nvSpPr>
        <xdr:cNvPr id="142" name="テキスト ボックス 141"/>
        <xdr:cNvSpPr txBox="1"/>
      </xdr:nvSpPr>
      <xdr:spPr>
        <a:xfrm>
          <a:off x="830795" y="1003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160865</xdr:rowOff>
    </xdr:from>
    <xdr:to>
      <xdr:col>24</xdr:col>
      <xdr:colOff>63500</xdr:colOff>
      <xdr:row>71</xdr:row>
      <xdr:rowOff>154235</xdr:rowOff>
    </xdr:to>
    <xdr:cxnSp macro="">
      <xdr:nvCxnSpPr>
        <xdr:cNvPr id="171" name="直線コネクタ 170"/>
        <xdr:cNvCxnSpPr/>
      </xdr:nvCxnSpPr>
      <xdr:spPr>
        <a:xfrm>
          <a:off x="3797300" y="12162365"/>
          <a:ext cx="8382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160865</xdr:rowOff>
    </xdr:from>
    <xdr:to>
      <xdr:col>19</xdr:col>
      <xdr:colOff>177800</xdr:colOff>
      <xdr:row>73</xdr:row>
      <xdr:rowOff>77216</xdr:rowOff>
    </xdr:to>
    <xdr:cxnSp macro="">
      <xdr:nvCxnSpPr>
        <xdr:cNvPr id="174" name="直線コネクタ 173"/>
        <xdr:cNvCxnSpPr/>
      </xdr:nvCxnSpPr>
      <xdr:spPr>
        <a:xfrm flipV="1">
          <a:off x="2908300" y="12162365"/>
          <a:ext cx="889000" cy="4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16999</xdr:rowOff>
    </xdr:from>
    <xdr:to>
      <xdr:col>15</xdr:col>
      <xdr:colOff>50800</xdr:colOff>
      <xdr:row>73</xdr:row>
      <xdr:rowOff>77216</xdr:rowOff>
    </xdr:to>
    <xdr:cxnSp macro="">
      <xdr:nvCxnSpPr>
        <xdr:cNvPr id="177" name="直線コネクタ 176"/>
        <xdr:cNvCxnSpPr/>
      </xdr:nvCxnSpPr>
      <xdr:spPr>
        <a:xfrm>
          <a:off x="2019300" y="12532849"/>
          <a:ext cx="8890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16999</xdr:rowOff>
    </xdr:from>
    <xdr:to>
      <xdr:col>10</xdr:col>
      <xdr:colOff>114300</xdr:colOff>
      <xdr:row>74</xdr:row>
      <xdr:rowOff>126650</xdr:rowOff>
    </xdr:to>
    <xdr:cxnSp macro="">
      <xdr:nvCxnSpPr>
        <xdr:cNvPr id="180" name="直線コネクタ 179"/>
        <xdr:cNvCxnSpPr/>
      </xdr:nvCxnSpPr>
      <xdr:spPr>
        <a:xfrm flipV="1">
          <a:off x="1130300" y="12532849"/>
          <a:ext cx="889000" cy="28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103435</xdr:rowOff>
    </xdr:from>
    <xdr:to>
      <xdr:col>24</xdr:col>
      <xdr:colOff>114300</xdr:colOff>
      <xdr:row>72</xdr:row>
      <xdr:rowOff>33585</xdr:rowOff>
    </xdr:to>
    <xdr:sp macro="" textlink="">
      <xdr:nvSpPr>
        <xdr:cNvPr id="190" name="楕円 189"/>
        <xdr:cNvSpPr/>
      </xdr:nvSpPr>
      <xdr:spPr>
        <a:xfrm>
          <a:off x="4584700" y="122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126312</xdr:rowOff>
    </xdr:from>
    <xdr:ext cx="534377" cy="259045"/>
    <xdr:sp macro="" textlink="">
      <xdr:nvSpPr>
        <xdr:cNvPr id="191" name="維持補修費該当値テキスト"/>
        <xdr:cNvSpPr txBox="1"/>
      </xdr:nvSpPr>
      <xdr:spPr>
        <a:xfrm>
          <a:off x="4686300" y="121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110065</xdr:rowOff>
    </xdr:from>
    <xdr:to>
      <xdr:col>20</xdr:col>
      <xdr:colOff>38100</xdr:colOff>
      <xdr:row>71</xdr:row>
      <xdr:rowOff>40215</xdr:rowOff>
    </xdr:to>
    <xdr:sp macro="" textlink="">
      <xdr:nvSpPr>
        <xdr:cNvPr id="192" name="楕円 191"/>
        <xdr:cNvSpPr/>
      </xdr:nvSpPr>
      <xdr:spPr>
        <a:xfrm>
          <a:off x="3746500" y="121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56742</xdr:rowOff>
    </xdr:from>
    <xdr:ext cx="534377" cy="259045"/>
    <xdr:sp macro="" textlink="">
      <xdr:nvSpPr>
        <xdr:cNvPr id="193" name="テキスト ボックス 192"/>
        <xdr:cNvSpPr txBox="1"/>
      </xdr:nvSpPr>
      <xdr:spPr>
        <a:xfrm>
          <a:off x="3530111" y="118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26416</xdr:rowOff>
    </xdr:from>
    <xdr:to>
      <xdr:col>15</xdr:col>
      <xdr:colOff>101600</xdr:colOff>
      <xdr:row>73</xdr:row>
      <xdr:rowOff>128016</xdr:rowOff>
    </xdr:to>
    <xdr:sp macro="" textlink="">
      <xdr:nvSpPr>
        <xdr:cNvPr id="194" name="楕円 193"/>
        <xdr:cNvSpPr/>
      </xdr:nvSpPr>
      <xdr:spPr>
        <a:xfrm>
          <a:off x="2857500" y="125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144543</xdr:rowOff>
    </xdr:from>
    <xdr:ext cx="534377" cy="259045"/>
    <xdr:sp macro="" textlink="">
      <xdr:nvSpPr>
        <xdr:cNvPr id="195" name="テキスト ボックス 194"/>
        <xdr:cNvSpPr txBox="1"/>
      </xdr:nvSpPr>
      <xdr:spPr>
        <a:xfrm>
          <a:off x="2641111" y="12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137649</xdr:rowOff>
    </xdr:from>
    <xdr:to>
      <xdr:col>10</xdr:col>
      <xdr:colOff>165100</xdr:colOff>
      <xdr:row>73</xdr:row>
      <xdr:rowOff>67799</xdr:rowOff>
    </xdr:to>
    <xdr:sp macro="" textlink="">
      <xdr:nvSpPr>
        <xdr:cNvPr id="196" name="楕円 195"/>
        <xdr:cNvSpPr/>
      </xdr:nvSpPr>
      <xdr:spPr>
        <a:xfrm>
          <a:off x="1968500" y="124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84326</xdr:rowOff>
    </xdr:from>
    <xdr:ext cx="534377" cy="259045"/>
    <xdr:sp macro="" textlink="">
      <xdr:nvSpPr>
        <xdr:cNvPr id="197" name="テキスト ボックス 196"/>
        <xdr:cNvSpPr txBox="1"/>
      </xdr:nvSpPr>
      <xdr:spPr>
        <a:xfrm>
          <a:off x="1752111" y="122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75850</xdr:rowOff>
    </xdr:from>
    <xdr:to>
      <xdr:col>6</xdr:col>
      <xdr:colOff>38100</xdr:colOff>
      <xdr:row>75</xdr:row>
      <xdr:rowOff>6000</xdr:rowOff>
    </xdr:to>
    <xdr:sp macro="" textlink="">
      <xdr:nvSpPr>
        <xdr:cNvPr id="198" name="楕円 197"/>
        <xdr:cNvSpPr/>
      </xdr:nvSpPr>
      <xdr:spPr>
        <a:xfrm>
          <a:off x="1079500" y="127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22527</xdr:rowOff>
    </xdr:from>
    <xdr:ext cx="534377" cy="259045"/>
    <xdr:sp macro="" textlink="">
      <xdr:nvSpPr>
        <xdr:cNvPr id="199" name="テキスト ボックス 198"/>
        <xdr:cNvSpPr txBox="1"/>
      </xdr:nvSpPr>
      <xdr:spPr>
        <a:xfrm>
          <a:off x="863111" y="125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15777</xdr:rowOff>
    </xdr:from>
    <xdr:to>
      <xdr:col>24</xdr:col>
      <xdr:colOff>63500</xdr:colOff>
      <xdr:row>96</xdr:row>
      <xdr:rowOff>13818</xdr:rowOff>
    </xdr:to>
    <xdr:cxnSp macro="">
      <xdr:nvCxnSpPr>
        <xdr:cNvPr id="231" name="直線コネクタ 230"/>
        <xdr:cNvCxnSpPr/>
      </xdr:nvCxnSpPr>
      <xdr:spPr>
        <a:xfrm flipV="1">
          <a:off x="3797300" y="16303527"/>
          <a:ext cx="8382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25944</xdr:rowOff>
    </xdr:from>
    <xdr:to>
      <xdr:col>19</xdr:col>
      <xdr:colOff>177800</xdr:colOff>
      <xdr:row>96</xdr:row>
      <xdr:rowOff>13818</xdr:rowOff>
    </xdr:to>
    <xdr:cxnSp macro="">
      <xdr:nvCxnSpPr>
        <xdr:cNvPr id="234" name="直線コネクタ 233"/>
        <xdr:cNvCxnSpPr/>
      </xdr:nvCxnSpPr>
      <xdr:spPr>
        <a:xfrm>
          <a:off x="2908300" y="16313694"/>
          <a:ext cx="889000" cy="15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25944</xdr:rowOff>
    </xdr:from>
    <xdr:to>
      <xdr:col>15</xdr:col>
      <xdr:colOff>50800</xdr:colOff>
      <xdr:row>97</xdr:row>
      <xdr:rowOff>18966</xdr:rowOff>
    </xdr:to>
    <xdr:cxnSp macro="">
      <xdr:nvCxnSpPr>
        <xdr:cNvPr id="237" name="直線コネクタ 236"/>
        <xdr:cNvCxnSpPr/>
      </xdr:nvCxnSpPr>
      <xdr:spPr>
        <a:xfrm flipV="1">
          <a:off x="2019300" y="16313694"/>
          <a:ext cx="889000" cy="3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18966</xdr:rowOff>
    </xdr:from>
    <xdr:to>
      <xdr:col>10</xdr:col>
      <xdr:colOff>114300</xdr:colOff>
      <xdr:row>97</xdr:row>
      <xdr:rowOff>25465</xdr:rowOff>
    </xdr:to>
    <xdr:cxnSp macro="">
      <xdr:nvCxnSpPr>
        <xdr:cNvPr id="240" name="直線コネクタ 239"/>
        <xdr:cNvCxnSpPr/>
      </xdr:nvCxnSpPr>
      <xdr:spPr>
        <a:xfrm flipV="1">
          <a:off x="1130300" y="16649616"/>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136427</xdr:rowOff>
    </xdr:from>
    <xdr:to>
      <xdr:col>24</xdr:col>
      <xdr:colOff>114300</xdr:colOff>
      <xdr:row>95</xdr:row>
      <xdr:rowOff>66577</xdr:rowOff>
    </xdr:to>
    <xdr:sp macro="" textlink="">
      <xdr:nvSpPr>
        <xdr:cNvPr id="250" name="楕円 249"/>
        <xdr:cNvSpPr/>
      </xdr:nvSpPr>
      <xdr:spPr>
        <a:xfrm>
          <a:off x="4584700" y="162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159304</xdr:rowOff>
    </xdr:from>
    <xdr:ext cx="599010" cy="259045"/>
    <xdr:sp macro="" textlink="">
      <xdr:nvSpPr>
        <xdr:cNvPr id="251" name="扶助費該当値テキスト"/>
        <xdr:cNvSpPr txBox="1"/>
      </xdr:nvSpPr>
      <xdr:spPr>
        <a:xfrm>
          <a:off x="4686300" y="1610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134468</xdr:rowOff>
    </xdr:from>
    <xdr:to>
      <xdr:col>20</xdr:col>
      <xdr:colOff>38100</xdr:colOff>
      <xdr:row>96</xdr:row>
      <xdr:rowOff>64618</xdr:rowOff>
    </xdr:to>
    <xdr:sp macro="" textlink="">
      <xdr:nvSpPr>
        <xdr:cNvPr id="252" name="楕円 251"/>
        <xdr:cNvSpPr/>
      </xdr:nvSpPr>
      <xdr:spPr>
        <a:xfrm>
          <a:off x="3746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81145</xdr:rowOff>
    </xdr:from>
    <xdr:ext cx="534377" cy="259045"/>
    <xdr:sp macro="" textlink="">
      <xdr:nvSpPr>
        <xdr:cNvPr id="253" name="テキスト ボックス 252"/>
        <xdr:cNvSpPr txBox="1"/>
      </xdr:nvSpPr>
      <xdr:spPr>
        <a:xfrm>
          <a:off x="3530111" y="161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146594</xdr:rowOff>
    </xdr:from>
    <xdr:to>
      <xdr:col>15</xdr:col>
      <xdr:colOff>101600</xdr:colOff>
      <xdr:row>95</xdr:row>
      <xdr:rowOff>76744</xdr:rowOff>
    </xdr:to>
    <xdr:sp macro="" textlink="">
      <xdr:nvSpPr>
        <xdr:cNvPr id="254" name="楕円 253"/>
        <xdr:cNvSpPr/>
      </xdr:nvSpPr>
      <xdr:spPr>
        <a:xfrm>
          <a:off x="2857500" y="162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93271</xdr:rowOff>
    </xdr:from>
    <xdr:ext cx="534377" cy="259045"/>
    <xdr:sp macro="" textlink="">
      <xdr:nvSpPr>
        <xdr:cNvPr id="255" name="テキスト ボックス 254"/>
        <xdr:cNvSpPr txBox="1"/>
      </xdr:nvSpPr>
      <xdr:spPr>
        <a:xfrm>
          <a:off x="2641111" y="160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139616</xdr:rowOff>
    </xdr:from>
    <xdr:to>
      <xdr:col>10</xdr:col>
      <xdr:colOff>165100</xdr:colOff>
      <xdr:row>97</xdr:row>
      <xdr:rowOff>69766</xdr:rowOff>
    </xdr:to>
    <xdr:sp macro="" textlink="">
      <xdr:nvSpPr>
        <xdr:cNvPr id="256" name="楕円 255"/>
        <xdr:cNvSpPr/>
      </xdr:nvSpPr>
      <xdr:spPr>
        <a:xfrm>
          <a:off x="1968500" y="165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86293</xdr:rowOff>
    </xdr:from>
    <xdr:ext cx="534377" cy="259045"/>
    <xdr:sp macro="" textlink="">
      <xdr:nvSpPr>
        <xdr:cNvPr id="257" name="テキスト ボックス 256"/>
        <xdr:cNvSpPr txBox="1"/>
      </xdr:nvSpPr>
      <xdr:spPr>
        <a:xfrm>
          <a:off x="1752111" y="163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146115</xdr:rowOff>
    </xdr:from>
    <xdr:to>
      <xdr:col>6</xdr:col>
      <xdr:colOff>38100</xdr:colOff>
      <xdr:row>97</xdr:row>
      <xdr:rowOff>76265</xdr:rowOff>
    </xdr:to>
    <xdr:sp macro="" textlink="">
      <xdr:nvSpPr>
        <xdr:cNvPr id="258" name="楕円 257"/>
        <xdr:cNvSpPr/>
      </xdr:nvSpPr>
      <xdr:spPr>
        <a:xfrm>
          <a:off x="1079500" y="166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92792</xdr:rowOff>
    </xdr:from>
    <xdr:ext cx="534377" cy="259045"/>
    <xdr:sp macro="" textlink="">
      <xdr:nvSpPr>
        <xdr:cNvPr id="259" name="テキスト ボックス 258"/>
        <xdr:cNvSpPr txBox="1"/>
      </xdr:nvSpPr>
      <xdr:spPr>
        <a:xfrm>
          <a:off x="863111" y="163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60925</xdr:rowOff>
    </xdr:from>
    <xdr:to>
      <xdr:col>55</xdr:col>
      <xdr:colOff>0</xdr:colOff>
      <xdr:row>32</xdr:row>
      <xdr:rowOff>98369</xdr:rowOff>
    </xdr:to>
    <xdr:cxnSp macro="">
      <xdr:nvCxnSpPr>
        <xdr:cNvPr id="286" name="直線コネクタ 285"/>
        <xdr:cNvCxnSpPr/>
      </xdr:nvCxnSpPr>
      <xdr:spPr>
        <a:xfrm flipV="1">
          <a:off x="9639300" y="5375875"/>
          <a:ext cx="838200" cy="20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98369</xdr:rowOff>
    </xdr:from>
    <xdr:to>
      <xdr:col>50</xdr:col>
      <xdr:colOff>114300</xdr:colOff>
      <xdr:row>33</xdr:row>
      <xdr:rowOff>49293</xdr:rowOff>
    </xdr:to>
    <xdr:cxnSp macro="">
      <xdr:nvCxnSpPr>
        <xdr:cNvPr id="289" name="直線コネクタ 288"/>
        <xdr:cNvCxnSpPr/>
      </xdr:nvCxnSpPr>
      <xdr:spPr>
        <a:xfrm flipV="1">
          <a:off x="8750300" y="5584769"/>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69931</xdr:rowOff>
    </xdr:from>
    <xdr:to>
      <xdr:col>45</xdr:col>
      <xdr:colOff>177800</xdr:colOff>
      <xdr:row>33</xdr:row>
      <xdr:rowOff>49293</xdr:rowOff>
    </xdr:to>
    <xdr:cxnSp macro="">
      <xdr:nvCxnSpPr>
        <xdr:cNvPr id="292" name="直線コネクタ 291"/>
        <xdr:cNvCxnSpPr/>
      </xdr:nvCxnSpPr>
      <xdr:spPr>
        <a:xfrm>
          <a:off x="7861300" y="5213431"/>
          <a:ext cx="889000" cy="4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69931</xdr:rowOff>
    </xdr:from>
    <xdr:to>
      <xdr:col>41</xdr:col>
      <xdr:colOff>50800</xdr:colOff>
      <xdr:row>33</xdr:row>
      <xdr:rowOff>128549</xdr:rowOff>
    </xdr:to>
    <xdr:cxnSp macro="">
      <xdr:nvCxnSpPr>
        <xdr:cNvPr id="295" name="直線コネクタ 294"/>
        <xdr:cNvCxnSpPr/>
      </xdr:nvCxnSpPr>
      <xdr:spPr>
        <a:xfrm flipV="1">
          <a:off x="6972300" y="5213431"/>
          <a:ext cx="889000" cy="5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10125</xdr:rowOff>
    </xdr:from>
    <xdr:to>
      <xdr:col>55</xdr:col>
      <xdr:colOff>50800</xdr:colOff>
      <xdr:row>31</xdr:row>
      <xdr:rowOff>111725</xdr:rowOff>
    </xdr:to>
    <xdr:sp macro="" textlink="">
      <xdr:nvSpPr>
        <xdr:cNvPr id="305" name="楕円 304"/>
        <xdr:cNvSpPr/>
      </xdr:nvSpPr>
      <xdr:spPr>
        <a:xfrm>
          <a:off x="10426700" y="53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33002</xdr:rowOff>
    </xdr:from>
    <xdr:ext cx="599010" cy="259045"/>
    <xdr:sp macro="" textlink="">
      <xdr:nvSpPr>
        <xdr:cNvPr id="306" name="補助費等該当値テキスト"/>
        <xdr:cNvSpPr txBox="1"/>
      </xdr:nvSpPr>
      <xdr:spPr>
        <a:xfrm>
          <a:off x="10528300" y="51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47569</xdr:rowOff>
    </xdr:from>
    <xdr:to>
      <xdr:col>50</xdr:col>
      <xdr:colOff>165100</xdr:colOff>
      <xdr:row>32</xdr:row>
      <xdr:rowOff>149169</xdr:rowOff>
    </xdr:to>
    <xdr:sp macro="" textlink="">
      <xdr:nvSpPr>
        <xdr:cNvPr id="307" name="楕円 306"/>
        <xdr:cNvSpPr/>
      </xdr:nvSpPr>
      <xdr:spPr>
        <a:xfrm>
          <a:off x="9588500" y="5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165696</xdr:rowOff>
    </xdr:from>
    <xdr:ext cx="599010" cy="259045"/>
    <xdr:sp macro="" textlink="">
      <xdr:nvSpPr>
        <xdr:cNvPr id="308" name="テキスト ボックス 307"/>
        <xdr:cNvSpPr txBox="1"/>
      </xdr:nvSpPr>
      <xdr:spPr>
        <a:xfrm>
          <a:off x="9339795" y="530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169943</xdr:rowOff>
    </xdr:from>
    <xdr:to>
      <xdr:col>46</xdr:col>
      <xdr:colOff>38100</xdr:colOff>
      <xdr:row>33</xdr:row>
      <xdr:rowOff>100093</xdr:rowOff>
    </xdr:to>
    <xdr:sp macro="" textlink="">
      <xdr:nvSpPr>
        <xdr:cNvPr id="309" name="楕円 308"/>
        <xdr:cNvSpPr/>
      </xdr:nvSpPr>
      <xdr:spPr>
        <a:xfrm>
          <a:off x="8699500" y="56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116620</xdr:rowOff>
    </xdr:from>
    <xdr:ext cx="599010" cy="259045"/>
    <xdr:sp macro="" textlink="">
      <xdr:nvSpPr>
        <xdr:cNvPr id="310" name="テキスト ボックス 309"/>
        <xdr:cNvSpPr txBox="1"/>
      </xdr:nvSpPr>
      <xdr:spPr>
        <a:xfrm>
          <a:off x="8450795" y="54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19131</xdr:rowOff>
    </xdr:from>
    <xdr:to>
      <xdr:col>41</xdr:col>
      <xdr:colOff>101600</xdr:colOff>
      <xdr:row>30</xdr:row>
      <xdr:rowOff>120731</xdr:rowOff>
    </xdr:to>
    <xdr:sp macro="" textlink="">
      <xdr:nvSpPr>
        <xdr:cNvPr id="311" name="楕円 310"/>
        <xdr:cNvSpPr/>
      </xdr:nvSpPr>
      <xdr:spPr>
        <a:xfrm>
          <a:off x="7810500" y="51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137258</xdr:rowOff>
    </xdr:from>
    <xdr:ext cx="599010" cy="259045"/>
    <xdr:sp macro="" textlink="">
      <xdr:nvSpPr>
        <xdr:cNvPr id="312" name="テキスト ボックス 311"/>
        <xdr:cNvSpPr txBox="1"/>
      </xdr:nvSpPr>
      <xdr:spPr>
        <a:xfrm>
          <a:off x="7561795" y="493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77749</xdr:rowOff>
    </xdr:from>
    <xdr:to>
      <xdr:col>36</xdr:col>
      <xdr:colOff>165100</xdr:colOff>
      <xdr:row>34</xdr:row>
      <xdr:rowOff>7899</xdr:rowOff>
    </xdr:to>
    <xdr:sp macro="" textlink="">
      <xdr:nvSpPr>
        <xdr:cNvPr id="313" name="楕円 312"/>
        <xdr:cNvSpPr/>
      </xdr:nvSpPr>
      <xdr:spPr>
        <a:xfrm>
          <a:off x="6921500" y="57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24426</xdr:rowOff>
    </xdr:from>
    <xdr:ext cx="599010" cy="259045"/>
    <xdr:sp macro="" textlink="">
      <xdr:nvSpPr>
        <xdr:cNvPr id="314" name="テキスト ボックス 313"/>
        <xdr:cNvSpPr txBox="1"/>
      </xdr:nvSpPr>
      <xdr:spPr>
        <a:xfrm>
          <a:off x="6672795" y="55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124931</xdr:rowOff>
    </xdr:from>
    <xdr:to>
      <xdr:col>55</xdr:col>
      <xdr:colOff>0</xdr:colOff>
      <xdr:row>58</xdr:row>
      <xdr:rowOff>49102</xdr:rowOff>
    </xdr:to>
    <xdr:cxnSp macro="">
      <xdr:nvCxnSpPr>
        <xdr:cNvPr id="345" name="直線コネクタ 344"/>
        <xdr:cNvCxnSpPr/>
      </xdr:nvCxnSpPr>
      <xdr:spPr>
        <a:xfrm flipV="1">
          <a:off x="9639300" y="9554681"/>
          <a:ext cx="838200" cy="4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49102</xdr:rowOff>
    </xdr:from>
    <xdr:to>
      <xdr:col>50</xdr:col>
      <xdr:colOff>114300</xdr:colOff>
      <xdr:row>58</xdr:row>
      <xdr:rowOff>120748</xdr:rowOff>
    </xdr:to>
    <xdr:cxnSp macro="">
      <xdr:nvCxnSpPr>
        <xdr:cNvPr id="348" name="直線コネクタ 347"/>
        <xdr:cNvCxnSpPr/>
      </xdr:nvCxnSpPr>
      <xdr:spPr>
        <a:xfrm flipV="1">
          <a:off x="8750300" y="9993202"/>
          <a:ext cx="889000" cy="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120748</xdr:rowOff>
    </xdr:from>
    <xdr:to>
      <xdr:col>45</xdr:col>
      <xdr:colOff>177800</xdr:colOff>
      <xdr:row>58</xdr:row>
      <xdr:rowOff>166206</xdr:rowOff>
    </xdr:to>
    <xdr:cxnSp macro="">
      <xdr:nvCxnSpPr>
        <xdr:cNvPr id="351" name="直線コネクタ 350"/>
        <xdr:cNvCxnSpPr/>
      </xdr:nvCxnSpPr>
      <xdr:spPr>
        <a:xfrm flipV="1">
          <a:off x="7861300" y="10064848"/>
          <a:ext cx="889000" cy="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166206</xdr:rowOff>
    </xdr:from>
    <xdr:to>
      <xdr:col>41</xdr:col>
      <xdr:colOff>50800</xdr:colOff>
      <xdr:row>59</xdr:row>
      <xdr:rowOff>67111</xdr:rowOff>
    </xdr:to>
    <xdr:cxnSp macro="">
      <xdr:nvCxnSpPr>
        <xdr:cNvPr id="354" name="直線コネクタ 353"/>
        <xdr:cNvCxnSpPr/>
      </xdr:nvCxnSpPr>
      <xdr:spPr>
        <a:xfrm flipV="1">
          <a:off x="6972300" y="10110306"/>
          <a:ext cx="889000" cy="7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74131</xdr:rowOff>
    </xdr:from>
    <xdr:to>
      <xdr:col>55</xdr:col>
      <xdr:colOff>50800</xdr:colOff>
      <xdr:row>56</xdr:row>
      <xdr:rowOff>4281</xdr:rowOff>
    </xdr:to>
    <xdr:sp macro="" textlink="">
      <xdr:nvSpPr>
        <xdr:cNvPr id="364" name="楕円 363"/>
        <xdr:cNvSpPr/>
      </xdr:nvSpPr>
      <xdr:spPr>
        <a:xfrm>
          <a:off x="10426700" y="95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97008</xdr:rowOff>
    </xdr:from>
    <xdr:ext cx="599010" cy="259045"/>
    <xdr:sp macro="" textlink="">
      <xdr:nvSpPr>
        <xdr:cNvPr id="365" name="普通建設事業費該当値テキスト"/>
        <xdr:cNvSpPr txBox="1"/>
      </xdr:nvSpPr>
      <xdr:spPr>
        <a:xfrm>
          <a:off x="10528300" y="935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169752</xdr:rowOff>
    </xdr:from>
    <xdr:to>
      <xdr:col>50</xdr:col>
      <xdr:colOff>165100</xdr:colOff>
      <xdr:row>58</xdr:row>
      <xdr:rowOff>99902</xdr:rowOff>
    </xdr:to>
    <xdr:sp macro="" textlink="">
      <xdr:nvSpPr>
        <xdr:cNvPr id="366" name="楕円 365"/>
        <xdr:cNvSpPr/>
      </xdr:nvSpPr>
      <xdr:spPr>
        <a:xfrm>
          <a:off x="9588500" y="99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116429</xdr:rowOff>
    </xdr:from>
    <xdr:ext cx="599010" cy="259045"/>
    <xdr:sp macro="" textlink="">
      <xdr:nvSpPr>
        <xdr:cNvPr id="367" name="テキスト ボックス 366"/>
        <xdr:cNvSpPr txBox="1"/>
      </xdr:nvSpPr>
      <xdr:spPr>
        <a:xfrm>
          <a:off x="9339795" y="97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69948</xdr:rowOff>
    </xdr:from>
    <xdr:to>
      <xdr:col>46</xdr:col>
      <xdr:colOff>38100</xdr:colOff>
      <xdr:row>59</xdr:row>
      <xdr:rowOff>98</xdr:rowOff>
    </xdr:to>
    <xdr:sp macro="" textlink="">
      <xdr:nvSpPr>
        <xdr:cNvPr id="368" name="楕円 367"/>
        <xdr:cNvSpPr/>
      </xdr:nvSpPr>
      <xdr:spPr>
        <a:xfrm>
          <a:off x="8699500" y="100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162675</xdr:rowOff>
    </xdr:from>
    <xdr:ext cx="534377" cy="259045"/>
    <xdr:sp macro="" textlink="">
      <xdr:nvSpPr>
        <xdr:cNvPr id="369" name="テキスト ボックス 368"/>
        <xdr:cNvSpPr txBox="1"/>
      </xdr:nvSpPr>
      <xdr:spPr>
        <a:xfrm>
          <a:off x="8483111" y="101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115406</xdr:rowOff>
    </xdr:from>
    <xdr:to>
      <xdr:col>41</xdr:col>
      <xdr:colOff>101600</xdr:colOff>
      <xdr:row>59</xdr:row>
      <xdr:rowOff>45556</xdr:rowOff>
    </xdr:to>
    <xdr:sp macro="" textlink="">
      <xdr:nvSpPr>
        <xdr:cNvPr id="370" name="楕円 369"/>
        <xdr:cNvSpPr/>
      </xdr:nvSpPr>
      <xdr:spPr>
        <a:xfrm>
          <a:off x="7810500" y="100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36683</xdr:rowOff>
    </xdr:from>
    <xdr:ext cx="534377" cy="259045"/>
    <xdr:sp macro="" textlink="">
      <xdr:nvSpPr>
        <xdr:cNvPr id="371" name="テキスト ボックス 370"/>
        <xdr:cNvSpPr txBox="1"/>
      </xdr:nvSpPr>
      <xdr:spPr>
        <a:xfrm>
          <a:off x="7594111" y="101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16311</xdr:rowOff>
    </xdr:from>
    <xdr:to>
      <xdr:col>36</xdr:col>
      <xdr:colOff>165100</xdr:colOff>
      <xdr:row>59</xdr:row>
      <xdr:rowOff>117911</xdr:rowOff>
    </xdr:to>
    <xdr:sp macro="" textlink="">
      <xdr:nvSpPr>
        <xdr:cNvPr id="372" name="楕円 371"/>
        <xdr:cNvSpPr/>
      </xdr:nvSpPr>
      <xdr:spPr>
        <a:xfrm>
          <a:off x="6921500" y="101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109038</xdr:rowOff>
    </xdr:from>
    <xdr:ext cx="534377" cy="259045"/>
    <xdr:sp macro="" textlink="">
      <xdr:nvSpPr>
        <xdr:cNvPr id="373" name="テキスト ボックス 372"/>
        <xdr:cNvSpPr txBox="1"/>
      </xdr:nvSpPr>
      <xdr:spPr>
        <a:xfrm>
          <a:off x="6705111" y="102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87217</xdr:rowOff>
    </xdr:from>
    <xdr:to>
      <xdr:col>55</xdr:col>
      <xdr:colOff>0</xdr:colOff>
      <xdr:row>78</xdr:row>
      <xdr:rowOff>79959</xdr:rowOff>
    </xdr:to>
    <xdr:cxnSp macro="">
      <xdr:nvCxnSpPr>
        <xdr:cNvPr id="402" name="直線コネクタ 401"/>
        <xdr:cNvCxnSpPr/>
      </xdr:nvCxnSpPr>
      <xdr:spPr>
        <a:xfrm flipV="1">
          <a:off x="9639300" y="12945967"/>
          <a:ext cx="838200" cy="50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79959</xdr:rowOff>
    </xdr:from>
    <xdr:to>
      <xdr:col>50</xdr:col>
      <xdr:colOff>114300</xdr:colOff>
      <xdr:row>79</xdr:row>
      <xdr:rowOff>9916</xdr:rowOff>
    </xdr:to>
    <xdr:cxnSp macro="">
      <xdr:nvCxnSpPr>
        <xdr:cNvPr id="405" name="直線コネクタ 404"/>
        <xdr:cNvCxnSpPr/>
      </xdr:nvCxnSpPr>
      <xdr:spPr>
        <a:xfrm flipV="1">
          <a:off x="8750300" y="13453059"/>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1482</xdr:rowOff>
    </xdr:from>
    <xdr:to>
      <xdr:col>45</xdr:col>
      <xdr:colOff>177800</xdr:colOff>
      <xdr:row>79</xdr:row>
      <xdr:rowOff>9916</xdr:rowOff>
    </xdr:to>
    <xdr:cxnSp macro="">
      <xdr:nvCxnSpPr>
        <xdr:cNvPr id="408" name="直線コネクタ 407"/>
        <xdr:cNvCxnSpPr/>
      </xdr:nvCxnSpPr>
      <xdr:spPr>
        <a:xfrm>
          <a:off x="7861300" y="13546032"/>
          <a:ext cx="889000" cy="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1482</xdr:rowOff>
    </xdr:from>
    <xdr:to>
      <xdr:col>41</xdr:col>
      <xdr:colOff>50800</xdr:colOff>
      <xdr:row>79</xdr:row>
      <xdr:rowOff>40413</xdr:rowOff>
    </xdr:to>
    <xdr:cxnSp macro="">
      <xdr:nvCxnSpPr>
        <xdr:cNvPr id="411" name="直線コネクタ 410"/>
        <xdr:cNvCxnSpPr/>
      </xdr:nvCxnSpPr>
      <xdr:spPr>
        <a:xfrm flipV="1">
          <a:off x="6972300" y="13546032"/>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36417</xdr:rowOff>
    </xdr:from>
    <xdr:to>
      <xdr:col>55</xdr:col>
      <xdr:colOff>50800</xdr:colOff>
      <xdr:row>75</xdr:row>
      <xdr:rowOff>138017</xdr:rowOff>
    </xdr:to>
    <xdr:sp macro="" textlink="">
      <xdr:nvSpPr>
        <xdr:cNvPr id="421" name="楕円 420"/>
        <xdr:cNvSpPr/>
      </xdr:nvSpPr>
      <xdr:spPr>
        <a:xfrm>
          <a:off x="10426700" y="128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59294</xdr:rowOff>
    </xdr:from>
    <xdr:ext cx="599010" cy="259045"/>
    <xdr:sp macro="" textlink="">
      <xdr:nvSpPr>
        <xdr:cNvPr id="422" name="普通建設事業費 （ うち新規整備　）該当値テキスト"/>
        <xdr:cNvSpPr txBox="1"/>
      </xdr:nvSpPr>
      <xdr:spPr>
        <a:xfrm>
          <a:off x="10528300" y="1274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29159</xdr:rowOff>
    </xdr:from>
    <xdr:to>
      <xdr:col>50</xdr:col>
      <xdr:colOff>165100</xdr:colOff>
      <xdr:row>78</xdr:row>
      <xdr:rowOff>130759</xdr:rowOff>
    </xdr:to>
    <xdr:sp macro="" textlink="">
      <xdr:nvSpPr>
        <xdr:cNvPr id="423" name="楕円 422"/>
        <xdr:cNvSpPr/>
      </xdr:nvSpPr>
      <xdr:spPr>
        <a:xfrm>
          <a:off x="9588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147286</xdr:rowOff>
    </xdr:from>
    <xdr:ext cx="534377" cy="259045"/>
    <xdr:sp macro="" textlink="">
      <xdr:nvSpPr>
        <xdr:cNvPr id="424" name="テキスト ボックス 423"/>
        <xdr:cNvSpPr txBox="1"/>
      </xdr:nvSpPr>
      <xdr:spPr>
        <a:xfrm>
          <a:off x="9372111" y="131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130566</xdr:rowOff>
    </xdr:from>
    <xdr:to>
      <xdr:col>46</xdr:col>
      <xdr:colOff>38100</xdr:colOff>
      <xdr:row>79</xdr:row>
      <xdr:rowOff>60716</xdr:rowOff>
    </xdr:to>
    <xdr:sp macro="" textlink="">
      <xdr:nvSpPr>
        <xdr:cNvPr id="425" name="楕円 424"/>
        <xdr:cNvSpPr/>
      </xdr:nvSpPr>
      <xdr:spPr>
        <a:xfrm>
          <a:off x="8699500" y="135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51843</xdr:rowOff>
    </xdr:from>
    <xdr:ext cx="534377" cy="259045"/>
    <xdr:sp macro="" textlink="">
      <xdr:nvSpPr>
        <xdr:cNvPr id="426" name="テキスト ボックス 425"/>
        <xdr:cNvSpPr txBox="1"/>
      </xdr:nvSpPr>
      <xdr:spPr>
        <a:xfrm>
          <a:off x="8483111" y="135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122132</xdr:rowOff>
    </xdr:from>
    <xdr:to>
      <xdr:col>41</xdr:col>
      <xdr:colOff>101600</xdr:colOff>
      <xdr:row>79</xdr:row>
      <xdr:rowOff>52282</xdr:rowOff>
    </xdr:to>
    <xdr:sp macro="" textlink="">
      <xdr:nvSpPr>
        <xdr:cNvPr id="427" name="楕円 426"/>
        <xdr:cNvSpPr/>
      </xdr:nvSpPr>
      <xdr:spPr>
        <a:xfrm>
          <a:off x="7810500" y="13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43409</xdr:rowOff>
    </xdr:from>
    <xdr:ext cx="534377" cy="259045"/>
    <xdr:sp macro="" textlink="">
      <xdr:nvSpPr>
        <xdr:cNvPr id="428" name="テキスト ボックス 427"/>
        <xdr:cNvSpPr txBox="1"/>
      </xdr:nvSpPr>
      <xdr:spPr>
        <a:xfrm>
          <a:off x="7594111" y="13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161063</xdr:rowOff>
    </xdr:from>
    <xdr:to>
      <xdr:col>36</xdr:col>
      <xdr:colOff>165100</xdr:colOff>
      <xdr:row>79</xdr:row>
      <xdr:rowOff>91213</xdr:rowOff>
    </xdr:to>
    <xdr:sp macro="" textlink="">
      <xdr:nvSpPr>
        <xdr:cNvPr id="429" name="楕円 428"/>
        <xdr:cNvSpPr/>
      </xdr:nvSpPr>
      <xdr:spPr>
        <a:xfrm>
          <a:off x="6921500" y="135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82340</xdr:rowOff>
    </xdr:from>
    <xdr:ext cx="469744" cy="259045"/>
    <xdr:sp macro="" textlink="">
      <xdr:nvSpPr>
        <xdr:cNvPr id="430" name="テキスト ボックス 429"/>
        <xdr:cNvSpPr txBox="1"/>
      </xdr:nvSpPr>
      <xdr:spPr>
        <a:xfrm>
          <a:off x="6737428" y="1362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168855</xdr:rowOff>
    </xdr:from>
    <xdr:to>
      <xdr:col>55</xdr:col>
      <xdr:colOff>0</xdr:colOff>
      <xdr:row>98</xdr:row>
      <xdr:rowOff>9348</xdr:rowOff>
    </xdr:to>
    <xdr:cxnSp macro="">
      <xdr:nvCxnSpPr>
        <xdr:cNvPr id="459" name="直線コネクタ 458"/>
        <xdr:cNvCxnSpPr/>
      </xdr:nvCxnSpPr>
      <xdr:spPr>
        <a:xfrm flipV="1">
          <a:off x="9639300" y="16799505"/>
          <a:ext cx="8382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9348</xdr:rowOff>
    </xdr:from>
    <xdr:to>
      <xdr:col>50</xdr:col>
      <xdr:colOff>114300</xdr:colOff>
      <xdr:row>98</xdr:row>
      <xdr:rowOff>9696</xdr:rowOff>
    </xdr:to>
    <xdr:cxnSp macro="">
      <xdr:nvCxnSpPr>
        <xdr:cNvPr id="462" name="直線コネクタ 461"/>
        <xdr:cNvCxnSpPr/>
      </xdr:nvCxnSpPr>
      <xdr:spPr>
        <a:xfrm flipV="1">
          <a:off x="8750300" y="16811448"/>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9696</xdr:rowOff>
    </xdr:from>
    <xdr:to>
      <xdr:col>45</xdr:col>
      <xdr:colOff>177800</xdr:colOff>
      <xdr:row>98</xdr:row>
      <xdr:rowOff>96346</xdr:rowOff>
    </xdr:to>
    <xdr:cxnSp macro="">
      <xdr:nvCxnSpPr>
        <xdr:cNvPr id="465" name="直線コネクタ 464"/>
        <xdr:cNvCxnSpPr/>
      </xdr:nvCxnSpPr>
      <xdr:spPr>
        <a:xfrm flipV="1">
          <a:off x="7861300" y="16811796"/>
          <a:ext cx="889000" cy="8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96346</xdr:rowOff>
    </xdr:from>
    <xdr:to>
      <xdr:col>41</xdr:col>
      <xdr:colOff>50800</xdr:colOff>
      <xdr:row>98</xdr:row>
      <xdr:rowOff>167731</xdr:rowOff>
    </xdr:to>
    <xdr:cxnSp macro="">
      <xdr:nvCxnSpPr>
        <xdr:cNvPr id="468" name="直線コネクタ 467"/>
        <xdr:cNvCxnSpPr/>
      </xdr:nvCxnSpPr>
      <xdr:spPr>
        <a:xfrm flipV="1">
          <a:off x="6972300" y="16898446"/>
          <a:ext cx="889000" cy="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118055</xdr:rowOff>
    </xdr:from>
    <xdr:to>
      <xdr:col>55</xdr:col>
      <xdr:colOff>50800</xdr:colOff>
      <xdr:row>98</xdr:row>
      <xdr:rowOff>48205</xdr:rowOff>
    </xdr:to>
    <xdr:sp macro="" textlink="">
      <xdr:nvSpPr>
        <xdr:cNvPr id="478" name="楕円 477"/>
        <xdr:cNvSpPr/>
      </xdr:nvSpPr>
      <xdr:spPr>
        <a:xfrm>
          <a:off x="10426700" y="167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96482</xdr:rowOff>
    </xdr:from>
    <xdr:ext cx="534377" cy="259045"/>
    <xdr:sp macro="" textlink="">
      <xdr:nvSpPr>
        <xdr:cNvPr id="479" name="普通建設事業費 （ うち更新整備　）該当値テキスト"/>
        <xdr:cNvSpPr txBox="1"/>
      </xdr:nvSpPr>
      <xdr:spPr>
        <a:xfrm>
          <a:off x="10528300" y="167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129998</xdr:rowOff>
    </xdr:from>
    <xdr:to>
      <xdr:col>50</xdr:col>
      <xdr:colOff>165100</xdr:colOff>
      <xdr:row>98</xdr:row>
      <xdr:rowOff>60148</xdr:rowOff>
    </xdr:to>
    <xdr:sp macro="" textlink="">
      <xdr:nvSpPr>
        <xdr:cNvPr id="480" name="楕円 479"/>
        <xdr:cNvSpPr/>
      </xdr:nvSpPr>
      <xdr:spPr>
        <a:xfrm>
          <a:off x="9588500" y="167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51275</xdr:rowOff>
    </xdr:from>
    <xdr:ext cx="534377" cy="259045"/>
    <xdr:sp macro="" textlink="">
      <xdr:nvSpPr>
        <xdr:cNvPr id="481" name="テキスト ボックス 480"/>
        <xdr:cNvSpPr txBox="1"/>
      </xdr:nvSpPr>
      <xdr:spPr>
        <a:xfrm>
          <a:off x="9372111" y="168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130346</xdr:rowOff>
    </xdr:from>
    <xdr:to>
      <xdr:col>46</xdr:col>
      <xdr:colOff>38100</xdr:colOff>
      <xdr:row>98</xdr:row>
      <xdr:rowOff>60496</xdr:rowOff>
    </xdr:to>
    <xdr:sp macro="" textlink="">
      <xdr:nvSpPr>
        <xdr:cNvPr id="482" name="楕円 481"/>
        <xdr:cNvSpPr/>
      </xdr:nvSpPr>
      <xdr:spPr>
        <a:xfrm>
          <a:off x="8699500" y="1676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51623</xdr:rowOff>
    </xdr:from>
    <xdr:ext cx="534377" cy="259045"/>
    <xdr:sp macro="" textlink="">
      <xdr:nvSpPr>
        <xdr:cNvPr id="483" name="テキスト ボックス 482"/>
        <xdr:cNvSpPr txBox="1"/>
      </xdr:nvSpPr>
      <xdr:spPr>
        <a:xfrm>
          <a:off x="8483111" y="168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45546</xdr:rowOff>
    </xdr:from>
    <xdr:to>
      <xdr:col>41</xdr:col>
      <xdr:colOff>101600</xdr:colOff>
      <xdr:row>98</xdr:row>
      <xdr:rowOff>147146</xdr:rowOff>
    </xdr:to>
    <xdr:sp macro="" textlink="">
      <xdr:nvSpPr>
        <xdr:cNvPr id="484" name="楕円 483"/>
        <xdr:cNvSpPr/>
      </xdr:nvSpPr>
      <xdr:spPr>
        <a:xfrm>
          <a:off x="7810500" y="16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138273</xdr:rowOff>
    </xdr:from>
    <xdr:ext cx="534377" cy="259045"/>
    <xdr:sp macro="" textlink="">
      <xdr:nvSpPr>
        <xdr:cNvPr id="485" name="テキスト ボックス 484"/>
        <xdr:cNvSpPr txBox="1"/>
      </xdr:nvSpPr>
      <xdr:spPr>
        <a:xfrm>
          <a:off x="7594111" y="169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116931</xdr:rowOff>
    </xdr:from>
    <xdr:to>
      <xdr:col>36</xdr:col>
      <xdr:colOff>165100</xdr:colOff>
      <xdr:row>99</xdr:row>
      <xdr:rowOff>47081</xdr:rowOff>
    </xdr:to>
    <xdr:sp macro="" textlink="">
      <xdr:nvSpPr>
        <xdr:cNvPr id="486" name="楕円 485"/>
        <xdr:cNvSpPr/>
      </xdr:nvSpPr>
      <xdr:spPr>
        <a:xfrm>
          <a:off x="6921500" y="169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38208</xdr:rowOff>
    </xdr:from>
    <xdr:ext cx="534377" cy="259045"/>
    <xdr:sp macro="" textlink="">
      <xdr:nvSpPr>
        <xdr:cNvPr id="487" name="テキスト ボックス 486"/>
        <xdr:cNvSpPr txBox="1"/>
      </xdr:nvSpPr>
      <xdr:spPr>
        <a:xfrm>
          <a:off x="6705111" y="170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104139</xdr:rowOff>
    </xdr:from>
    <xdr:to>
      <xdr:col>85</xdr:col>
      <xdr:colOff>127000</xdr:colOff>
      <xdr:row>75</xdr:row>
      <xdr:rowOff>117146</xdr:rowOff>
    </xdr:to>
    <xdr:cxnSp macro="">
      <xdr:nvCxnSpPr>
        <xdr:cNvPr id="618" name="直線コネクタ 617"/>
        <xdr:cNvCxnSpPr/>
      </xdr:nvCxnSpPr>
      <xdr:spPr>
        <a:xfrm>
          <a:off x="15481300" y="12962889"/>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104139</xdr:rowOff>
    </xdr:from>
    <xdr:to>
      <xdr:col>81</xdr:col>
      <xdr:colOff>50800</xdr:colOff>
      <xdr:row>75</xdr:row>
      <xdr:rowOff>110037</xdr:rowOff>
    </xdr:to>
    <xdr:cxnSp macro="">
      <xdr:nvCxnSpPr>
        <xdr:cNvPr id="621" name="直線コネクタ 620"/>
        <xdr:cNvCxnSpPr/>
      </xdr:nvCxnSpPr>
      <xdr:spPr>
        <a:xfrm flipV="1">
          <a:off x="14592300" y="12962889"/>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110037</xdr:rowOff>
    </xdr:from>
    <xdr:to>
      <xdr:col>76</xdr:col>
      <xdr:colOff>114300</xdr:colOff>
      <xdr:row>75</xdr:row>
      <xdr:rowOff>141995</xdr:rowOff>
    </xdr:to>
    <xdr:cxnSp macro="">
      <xdr:nvCxnSpPr>
        <xdr:cNvPr id="624" name="直線コネクタ 623"/>
        <xdr:cNvCxnSpPr/>
      </xdr:nvCxnSpPr>
      <xdr:spPr>
        <a:xfrm flipV="1">
          <a:off x="13703300" y="12968787"/>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141995</xdr:rowOff>
    </xdr:from>
    <xdr:to>
      <xdr:col>71</xdr:col>
      <xdr:colOff>177800</xdr:colOff>
      <xdr:row>75</xdr:row>
      <xdr:rowOff>145072</xdr:rowOff>
    </xdr:to>
    <xdr:cxnSp macro="">
      <xdr:nvCxnSpPr>
        <xdr:cNvPr id="627" name="直線コネクタ 626"/>
        <xdr:cNvCxnSpPr/>
      </xdr:nvCxnSpPr>
      <xdr:spPr>
        <a:xfrm flipV="1">
          <a:off x="12814300" y="13000745"/>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66346</xdr:rowOff>
    </xdr:from>
    <xdr:to>
      <xdr:col>85</xdr:col>
      <xdr:colOff>177800</xdr:colOff>
      <xdr:row>75</xdr:row>
      <xdr:rowOff>167946</xdr:rowOff>
    </xdr:to>
    <xdr:sp macro="" textlink="">
      <xdr:nvSpPr>
        <xdr:cNvPr id="637" name="楕円 636"/>
        <xdr:cNvSpPr/>
      </xdr:nvSpPr>
      <xdr:spPr>
        <a:xfrm>
          <a:off x="16268700" y="129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89223</xdr:rowOff>
    </xdr:from>
    <xdr:ext cx="599010" cy="259045"/>
    <xdr:sp macro="" textlink="">
      <xdr:nvSpPr>
        <xdr:cNvPr id="638" name="公債費該当値テキスト"/>
        <xdr:cNvSpPr txBox="1"/>
      </xdr:nvSpPr>
      <xdr:spPr>
        <a:xfrm>
          <a:off x="16370300" y="127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53339</xdr:rowOff>
    </xdr:from>
    <xdr:to>
      <xdr:col>81</xdr:col>
      <xdr:colOff>101600</xdr:colOff>
      <xdr:row>75</xdr:row>
      <xdr:rowOff>154939</xdr:rowOff>
    </xdr:to>
    <xdr:sp macro="" textlink="">
      <xdr:nvSpPr>
        <xdr:cNvPr id="639" name="楕円 638"/>
        <xdr:cNvSpPr/>
      </xdr:nvSpPr>
      <xdr:spPr>
        <a:xfrm>
          <a:off x="15430500" y="129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xdr:rowOff>
    </xdr:from>
    <xdr:ext cx="599010" cy="259045"/>
    <xdr:sp macro="" textlink="">
      <xdr:nvSpPr>
        <xdr:cNvPr id="640" name="テキスト ボックス 639"/>
        <xdr:cNvSpPr txBox="1"/>
      </xdr:nvSpPr>
      <xdr:spPr>
        <a:xfrm>
          <a:off x="15181795" y="126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59237</xdr:rowOff>
    </xdr:from>
    <xdr:to>
      <xdr:col>76</xdr:col>
      <xdr:colOff>165100</xdr:colOff>
      <xdr:row>75</xdr:row>
      <xdr:rowOff>160837</xdr:rowOff>
    </xdr:to>
    <xdr:sp macro="" textlink="">
      <xdr:nvSpPr>
        <xdr:cNvPr id="641" name="楕円 640"/>
        <xdr:cNvSpPr/>
      </xdr:nvSpPr>
      <xdr:spPr>
        <a:xfrm>
          <a:off x="14541500" y="12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5914</xdr:rowOff>
    </xdr:from>
    <xdr:ext cx="599010" cy="259045"/>
    <xdr:sp macro="" textlink="">
      <xdr:nvSpPr>
        <xdr:cNvPr id="642" name="テキスト ボックス 641"/>
        <xdr:cNvSpPr txBox="1"/>
      </xdr:nvSpPr>
      <xdr:spPr>
        <a:xfrm>
          <a:off x="14292795" y="1269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91195</xdr:rowOff>
    </xdr:from>
    <xdr:to>
      <xdr:col>72</xdr:col>
      <xdr:colOff>38100</xdr:colOff>
      <xdr:row>76</xdr:row>
      <xdr:rowOff>21344</xdr:rowOff>
    </xdr:to>
    <xdr:sp macro="" textlink="">
      <xdr:nvSpPr>
        <xdr:cNvPr id="643" name="楕円 642"/>
        <xdr:cNvSpPr/>
      </xdr:nvSpPr>
      <xdr:spPr>
        <a:xfrm>
          <a:off x="13652500" y="12949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37872</xdr:rowOff>
    </xdr:from>
    <xdr:ext cx="599010" cy="259045"/>
    <xdr:sp macro="" textlink="">
      <xdr:nvSpPr>
        <xdr:cNvPr id="644" name="テキスト ボックス 643"/>
        <xdr:cNvSpPr txBox="1"/>
      </xdr:nvSpPr>
      <xdr:spPr>
        <a:xfrm>
          <a:off x="13403795" y="127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94272</xdr:rowOff>
    </xdr:from>
    <xdr:to>
      <xdr:col>67</xdr:col>
      <xdr:colOff>101600</xdr:colOff>
      <xdr:row>76</xdr:row>
      <xdr:rowOff>24422</xdr:rowOff>
    </xdr:to>
    <xdr:sp macro="" textlink="">
      <xdr:nvSpPr>
        <xdr:cNvPr id="645" name="楕円 644"/>
        <xdr:cNvSpPr/>
      </xdr:nvSpPr>
      <xdr:spPr>
        <a:xfrm>
          <a:off x="12763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40949</xdr:rowOff>
    </xdr:from>
    <xdr:ext cx="599010" cy="259045"/>
    <xdr:sp macro="" textlink="">
      <xdr:nvSpPr>
        <xdr:cNvPr id="646" name="テキスト ボックス 645"/>
        <xdr:cNvSpPr txBox="1"/>
      </xdr:nvSpPr>
      <xdr:spPr>
        <a:xfrm>
          <a:off x="12514795" y="1272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161806</xdr:rowOff>
    </xdr:from>
    <xdr:to>
      <xdr:col>85</xdr:col>
      <xdr:colOff>127000</xdr:colOff>
      <xdr:row>99</xdr:row>
      <xdr:rowOff>48191</xdr:rowOff>
    </xdr:to>
    <xdr:cxnSp macro="">
      <xdr:nvCxnSpPr>
        <xdr:cNvPr id="677" name="直線コネクタ 676"/>
        <xdr:cNvCxnSpPr/>
      </xdr:nvCxnSpPr>
      <xdr:spPr>
        <a:xfrm>
          <a:off x="15481300" y="16963906"/>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161806</xdr:rowOff>
    </xdr:from>
    <xdr:to>
      <xdr:col>81</xdr:col>
      <xdr:colOff>50800</xdr:colOff>
      <xdr:row>98</xdr:row>
      <xdr:rowOff>169120</xdr:rowOff>
    </xdr:to>
    <xdr:cxnSp macro="">
      <xdr:nvCxnSpPr>
        <xdr:cNvPr id="680" name="直線コネクタ 679"/>
        <xdr:cNvCxnSpPr/>
      </xdr:nvCxnSpPr>
      <xdr:spPr>
        <a:xfrm flipV="1">
          <a:off x="14592300" y="16963906"/>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169120</xdr:rowOff>
    </xdr:from>
    <xdr:to>
      <xdr:col>76</xdr:col>
      <xdr:colOff>114300</xdr:colOff>
      <xdr:row>99</xdr:row>
      <xdr:rowOff>41993</xdr:rowOff>
    </xdr:to>
    <xdr:cxnSp macro="">
      <xdr:nvCxnSpPr>
        <xdr:cNvPr id="683" name="直線コネクタ 682"/>
        <xdr:cNvCxnSpPr/>
      </xdr:nvCxnSpPr>
      <xdr:spPr>
        <a:xfrm flipV="1">
          <a:off x="13703300" y="16971220"/>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41993</xdr:rowOff>
    </xdr:from>
    <xdr:to>
      <xdr:col>71</xdr:col>
      <xdr:colOff>177800</xdr:colOff>
      <xdr:row>99</xdr:row>
      <xdr:rowOff>78704</xdr:rowOff>
    </xdr:to>
    <xdr:cxnSp macro="">
      <xdr:nvCxnSpPr>
        <xdr:cNvPr id="686" name="直線コネクタ 685"/>
        <xdr:cNvCxnSpPr/>
      </xdr:nvCxnSpPr>
      <xdr:spPr>
        <a:xfrm flipV="1">
          <a:off x="12814300" y="17015543"/>
          <a:ext cx="8890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168841</xdr:rowOff>
    </xdr:from>
    <xdr:to>
      <xdr:col>85</xdr:col>
      <xdr:colOff>177800</xdr:colOff>
      <xdr:row>99</xdr:row>
      <xdr:rowOff>98991</xdr:rowOff>
    </xdr:to>
    <xdr:sp macro="" textlink="">
      <xdr:nvSpPr>
        <xdr:cNvPr id="696" name="楕円 695"/>
        <xdr:cNvSpPr/>
      </xdr:nvSpPr>
      <xdr:spPr>
        <a:xfrm>
          <a:off x="16268700" y="16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111006</xdr:rowOff>
    </xdr:from>
    <xdr:to>
      <xdr:col>81</xdr:col>
      <xdr:colOff>101600</xdr:colOff>
      <xdr:row>99</xdr:row>
      <xdr:rowOff>41156</xdr:rowOff>
    </xdr:to>
    <xdr:sp macro="" textlink="">
      <xdr:nvSpPr>
        <xdr:cNvPr id="698" name="楕円 697"/>
        <xdr:cNvSpPr/>
      </xdr:nvSpPr>
      <xdr:spPr>
        <a:xfrm>
          <a:off x="15430500" y="169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57683</xdr:rowOff>
    </xdr:from>
    <xdr:ext cx="534377" cy="259045"/>
    <xdr:sp macro="" textlink="">
      <xdr:nvSpPr>
        <xdr:cNvPr id="699" name="テキスト ボックス 698"/>
        <xdr:cNvSpPr txBox="1"/>
      </xdr:nvSpPr>
      <xdr:spPr>
        <a:xfrm>
          <a:off x="15214111" y="166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118320</xdr:rowOff>
    </xdr:from>
    <xdr:to>
      <xdr:col>76</xdr:col>
      <xdr:colOff>165100</xdr:colOff>
      <xdr:row>99</xdr:row>
      <xdr:rowOff>48470</xdr:rowOff>
    </xdr:to>
    <xdr:sp macro="" textlink="">
      <xdr:nvSpPr>
        <xdr:cNvPr id="700" name="楕円 699"/>
        <xdr:cNvSpPr/>
      </xdr:nvSpPr>
      <xdr:spPr>
        <a:xfrm>
          <a:off x="14541500" y="169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39597</xdr:rowOff>
    </xdr:from>
    <xdr:ext cx="534377" cy="259045"/>
    <xdr:sp macro="" textlink="">
      <xdr:nvSpPr>
        <xdr:cNvPr id="701" name="テキスト ボックス 700"/>
        <xdr:cNvSpPr txBox="1"/>
      </xdr:nvSpPr>
      <xdr:spPr>
        <a:xfrm>
          <a:off x="14325111" y="170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162643</xdr:rowOff>
    </xdr:from>
    <xdr:to>
      <xdr:col>72</xdr:col>
      <xdr:colOff>38100</xdr:colOff>
      <xdr:row>99</xdr:row>
      <xdr:rowOff>92793</xdr:rowOff>
    </xdr:to>
    <xdr:sp macro="" textlink="">
      <xdr:nvSpPr>
        <xdr:cNvPr id="702" name="楕円 701"/>
        <xdr:cNvSpPr/>
      </xdr:nvSpPr>
      <xdr:spPr>
        <a:xfrm>
          <a:off x="13652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83920</xdr:rowOff>
    </xdr:from>
    <xdr:ext cx="534377" cy="259045"/>
    <xdr:sp macro="" textlink="">
      <xdr:nvSpPr>
        <xdr:cNvPr id="703" name="テキスト ボックス 702"/>
        <xdr:cNvSpPr txBox="1"/>
      </xdr:nvSpPr>
      <xdr:spPr>
        <a:xfrm>
          <a:off x="13436111" y="1705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27904</xdr:rowOff>
    </xdr:from>
    <xdr:to>
      <xdr:col>67</xdr:col>
      <xdr:colOff>101600</xdr:colOff>
      <xdr:row>99</xdr:row>
      <xdr:rowOff>129504</xdr:rowOff>
    </xdr:to>
    <xdr:sp macro="" textlink="">
      <xdr:nvSpPr>
        <xdr:cNvPr id="704" name="楕円 703"/>
        <xdr:cNvSpPr/>
      </xdr:nvSpPr>
      <xdr:spPr>
        <a:xfrm>
          <a:off x="12763500" y="170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120631</xdr:rowOff>
    </xdr:from>
    <xdr:ext cx="534377" cy="259045"/>
    <xdr:sp macro="" textlink="">
      <xdr:nvSpPr>
        <xdr:cNvPr id="705" name="テキスト ボックス 704"/>
        <xdr:cNvSpPr txBox="1"/>
      </xdr:nvSpPr>
      <xdr:spPr>
        <a:xfrm>
          <a:off x="12547111" y="170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139334</xdr:rowOff>
    </xdr:to>
    <xdr:cxnSp macro="">
      <xdr:nvCxnSpPr>
        <xdr:cNvPr id="732" name="直線コネクタ 731"/>
        <xdr:cNvCxnSpPr/>
      </xdr:nvCxnSpPr>
      <xdr:spPr>
        <a:xfrm>
          <a:off x="21323300" y="6652628"/>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137528</xdr:rowOff>
    </xdr:from>
    <xdr:to>
      <xdr:col>111</xdr:col>
      <xdr:colOff>177800</xdr:colOff>
      <xdr:row>38</xdr:row>
      <xdr:rowOff>137688</xdr:rowOff>
    </xdr:to>
    <xdr:cxnSp macro="">
      <xdr:nvCxnSpPr>
        <xdr:cNvPr id="735" name="直線コネクタ 734"/>
        <xdr:cNvCxnSpPr/>
      </xdr:nvCxnSpPr>
      <xdr:spPr>
        <a:xfrm flipV="1">
          <a:off x="20434300" y="665262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137688</xdr:rowOff>
    </xdr:from>
    <xdr:to>
      <xdr:col>107</xdr:col>
      <xdr:colOff>50800</xdr:colOff>
      <xdr:row>38</xdr:row>
      <xdr:rowOff>137802</xdr:rowOff>
    </xdr:to>
    <xdr:cxnSp macro="">
      <xdr:nvCxnSpPr>
        <xdr:cNvPr id="738" name="直線コネクタ 737"/>
        <xdr:cNvCxnSpPr/>
      </xdr:nvCxnSpPr>
      <xdr:spPr>
        <a:xfrm flipV="1">
          <a:off x="19545300" y="665278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117274</xdr:rowOff>
    </xdr:from>
    <xdr:to>
      <xdr:col>102</xdr:col>
      <xdr:colOff>114300</xdr:colOff>
      <xdr:row>38</xdr:row>
      <xdr:rowOff>137802</xdr:rowOff>
    </xdr:to>
    <xdr:cxnSp macro="">
      <xdr:nvCxnSpPr>
        <xdr:cNvPr id="741" name="直線コネクタ 740"/>
        <xdr:cNvCxnSpPr/>
      </xdr:nvCxnSpPr>
      <xdr:spPr>
        <a:xfrm>
          <a:off x="18656300" y="6632374"/>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88534</xdr:rowOff>
    </xdr:from>
    <xdr:to>
      <xdr:col>116</xdr:col>
      <xdr:colOff>114300</xdr:colOff>
      <xdr:row>39</xdr:row>
      <xdr:rowOff>18684</xdr:rowOff>
    </xdr:to>
    <xdr:sp macro="" textlink="">
      <xdr:nvSpPr>
        <xdr:cNvPr id="751" name="楕円 750"/>
        <xdr:cNvSpPr/>
      </xdr:nvSpPr>
      <xdr:spPr>
        <a:xfrm>
          <a:off x="22110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3461</xdr:rowOff>
    </xdr:from>
    <xdr:ext cx="313932" cy="259045"/>
    <xdr:sp macro="" textlink="">
      <xdr:nvSpPr>
        <xdr:cNvPr id="752" name="投資及び出資金該当値テキスト"/>
        <xdr:cNvSpPr txBox="1"/>
      </xdr:nvSpPr>
      <xdr:spPr>
        <a:xfrm>
          <a:off x="22212300" y="6518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86728</xdr:rowOff>
    </xdr:from>
    <xdr:to>
      <xdr:col>112</xdr:col>
      <xdr:colOff>38100</xdr:colOff>
      <xdr:row>39</xdr:row>
      <xdr:rowOff>16878</xdr:rowOff>
    </xdr:to>
    <xdr:sp macro="" textlink="">
      <xdr:nvSpPr>
        <xdr:cNvPr id="753" name="楕円 752"/>
        <xdr:cNvSpPr/>
      </xdr:nvSpPr>
      <xdr:spPr>
        <a:xfrm>
          <a:off x="21272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8005</xdr:rowOff>
    </xdr:from>
    <xdr:ext cx="313932" cy="259045"/>
    <xdr:sp macro="" textlink="">
      <xdr:nvSpPr>
        <xdr:cNvPr id="754" name="テキスト ボックス 753"/>
        <xdr:cNvSpPr txBox="1"/>
      </xdr:nvSpPr>
      <xdr:spPr>
        <a:xfrm>
          <a:off x="21166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86888</xdr:rowOff>
    </xdr:from>
    <xdr:to>
      <xdr:col>107</xdr:col>
      <xdr:colOff>101600</xdr:colOff>
      <xdr:row>39</xdr:row>
      <xdr:rowOff>17038</xdr:rowOff>
    </xdr:to>
    <xdr:sp macro="" textlink="">
      <xdr:nvSpPr>
        <xdr:cNvPr id="755" name="楕円 754"/>
        <xdr:cNvSpPr/>
      </xdr:nvSpPr>
      <xdr:spPr>
        <a:xfrm>
          <a:off x="2038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8165</xdr:rowOff>
    </xdr:from>
    <xdr:ext cx="313932" cy="259045"/>
    <xdr:sp macro="" textlink="">
      <xdr:nvSpPr>
        <xdr:cNvPr id="756" name="テキスト ボックス 755"/>
        <xdr:cNvSpPr txBox="1"/>
      </xdr:nvSpPr>
      <xdr:spPr>
        <a:xfrm>
          <a:off x="20277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87002</xdr:rowOff>
    </xdr:from>
    <xdr:to>
      <xdr:col>102</xdr:col>
      <xdr:colOff>165100</xdr:colOff>
      <xdr:row>39</xdr:row>
      <xdr:rowOff>17152</xdr:rowOff>
    </xdr:to>
    <xdr:sp macro="" textlink="">
      <xdr:nvSpPr>
        <xdr:cNvPr id="757" name="楕円 756"/>
        <xdr:cNvSpPr/>
      </xdr:nvSpPr>
      <xdr:spPr>
        <a:xfrm>
          <a:off x="19494500" y="6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8279</xdr:rowOff>
    </xdr:from>
    <xdr:ext cx="313932" cy="259045"/>
    <xdr:sp macro="" textlink="">
      <xdr:nvSpPr>
        <xdr:cNvPr id="758" name="テキスト ボックス 757"/>
        <xdr:cNvSpPr txBox="1"/>
      </xdr:nvSpPr>
      <xdr:spPr>
        <a:xfrm>
          <a:off x="19388333" y="6694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66474</xdr:rowOff>
    </xdr:from>
    <xdr:to>
      <xdr:col>98</xdr:col>
      <xdr:colOff>38100</xdr:colOff>
      <xdr:row>38</xdr:row>
      <xdr:rowOff>168074</xdr:rowOff>
    </xdr:to>
    <xdr:sp macro="" textlink="">
      <xdr:nvSpPr>
        <xdr:cNvPr id="759" name="楕円 758"/>
        <xdr:cNvSpPr/>
      </xdr:nvSpPr>
      <xdr:spPr>
        <a:xfrm>
          <a:off x="18605500" y="65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159201</xdr:rowOff>
    </xdr:from>
    <xdr:ext cx="378565" cy="259045"/>
    <xdr:sp macro="" textlink="">
      <xdr:nvSpPr>
        <xdr:cNvPr id="760" name="テキスト ボックス 759"/>
        <xdr:cNvSpPr txBox="1"/>
      </xdr:nvSpPr>
      <xdr:spPr>
        <a:xfrm>
          <a:off x="18467017" y="6674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136843</xdr:rowOff>
    </xdr:from>
    <xdr:to>
      <xdr:col>116</xdr:col>
      <xdr:colOff>63500</xdr:colOff>
      <xdr:row>58</xdr:row>
      <xdr:rowOff>139185</xdr:rowOff>
    </xdr:to>
    <xdr:cxnSp macro="">
      <xdr:nvCxnSpPr>
        <xdr:cNvPr id="789" name="直線コネクタ 788"/>
        <xdr:cNvCxnSpPr/>
      </xdr:nvCxnSpPr>
      <xdr:spPr>
        <a:xfrm flipV="1">
          <a:off x="21323300" y="10080943"/>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139185</xdr:rowOff>
    </xdr:from>
    <xdr:to>
      <xdr:col>111</xdr:col>
      <xdr:colOff>177800</xdr:colOff>
      <xdr:row>58</xdr:row>
      <xdr:rowOff>141053</xdr:rowOff>
    </xdr:to>
    <xdr:cxnSp macro="">
      <xdr:nvCxnSpPr>
        <xdr:cNvPr id="792" name="直線コネクタ 791"/>
        <xdr:cNvCxnSpPr/>
      </xdr:nvCxnSpPr>
      <xdr:spPr>
        <a:xfrm flipV="1">
          <a:off x="20434300" y="1008328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141053</xdr:rowOff>
    </xdr:from>
    <xdr:to>
      <xdr:col>107</xdr:col>
      <xdr:colOff>50800</xdr:colOff>
      <xdr:row>58</xdr:row>
      <xdr:rowOff>143129</xdr:rowOff>
    </xdr:to>
    <xdr:cxnSp macro="">
      <xdr:nvCxnSpPr>
        <xdr:cNvPr id="795" name="直線コネクタ 794"/>
        <xdr:cNvCxnSpPr/>
      </xdr:nvCxnSpPr>
      <xdr:spPr>
        <a:xfrm flipV="1">
          <a:off x="19545300" y="10085153"/>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143129</xdr:rowOff>
    </xdr:from>
    <xdr:to>
      <xdr:col>102</xdr:col>
      <xdr:colOff>114300</xdr:colOff>
      <xdr:row>58</xdr:row>
      <xdr:rowOff>144482</xdr:rowOff>
    </xdr:to>
    <xdr:cxnSp macro="">
      <xdr:nvCxnSpPr>
        <xdr:cNvPr id="798" name="直線コネクタ 797"/>
        <xdr:cNvCxnSpPr/>
      </xdr:nvCxnSpPr>
      <xdr:spPr>
        <a:xfrm flipV="1">
          <a:off x="18656300" y="10087229"/>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86043</xdr:rowOff>
    </xdr:from>
    <xdr:to>
      <xdr:col>116</xdr:col>
      <xdr:colOff>114300</xdr:colOff>
      <xdr:row>59</xdr:row>
      <xdr:rowOff>16193</xdr:rowOff>
    </xdr:to>
    <xdr:sp macro="" textlink="">
      <xdr:nvSpPr>
        <xdr:cNvPr id="808" name="楕円 807"/>
        <xdr:cNvSpPr/>
      </xdr:nvSpPr>
      <xdr:spPr>
        <a:xfrm>
          <a:off x="22110700" y="10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45420</xdr:rowOff>
    </xdr:from>
    <xdr:ext cx="469744" cy="259045"/>
    <xdr:sp macro="" textlink="">
      <xdr:nvSpPr>
        <xdr:cNvPr id="809" name="貸付金該当値テキスト"/>
        <xdr:cNvSpPr txBox="1"/>
      </xdr:nvSpPr>
      <xdr:spPr>
        <a:xfrm>
          <a:off x="22212300" y="98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88385</xdr:rowOff>
    </xdr:from>
    <xdr:to>
      <xdr:col>112</xdr:col>
      <xdr:colOff>38100</xdr:colOff>
      <xdr:row>59</xdr:row>
      <xdr:rowOff>18535</xdr:rowOff>
    </xdr:to>
    <xdr:sp macro="" textlink="">
      <xdr:nvSpPr>
        <xdr:cNvPr id="810" name="楕円 809"/>
        <xdr:cNvSpPr/>
      </xdr:nvSpPr>
      <xdr:spPr>
        <a:xfrm>
          <a:off x="21272500" y="10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35062</xdr:rowOff>
    </xdr:from>
    <xdr:ext cx="469744" cy="259045"/>
    <xdr:sp macro="" textlink="">
      <xdr:nvSpPr>
        <xdr:cNvPr id="811" name="テキスト ボックス 810"/>
        <xdr:cNvSpPr txBox="1"/>
      </xdr:nvSpPr>
      <xdr:spPr>
        <a:xfrm>
          <a:off x="21088428" y="9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90253</xdr:rowOff>
    </xdr:from>
    <xdr:to>
      <xdr:col>107</xdr:col>
      <xdr:colOff>101600</xdr:colOff>
      <xdr:row>59</xdr:row>
      <xdr:rowOff>20403</xdr:rowOff>
    </xdr:to>
    <xdr:sp macro="" textlink="">
      <xdr:nvSpPr>
        <xdr:cNvPr id="812" name="楕円 811"/>
        <xdr:cNvSpPr/>
      </xdr:nvSpPr>
      <xdr:spPr>
        <a:xfrm>
          <a:off x="20383500" y="100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36930</xdr:rowOff>
    </xdr:from>
    <xdr:ext cx="469744" cy="259045"/>
    <xdr:sp macro="" textlink="">
      <xdr:nvSpPr>
        <xdr:cNvPr id="813" name="テキスト ボックス 812"/>
        <xdr:cNvSpPr txBox="1"/>
      </xdr:nvSpPr>
      <xdr:spPr>
        <a:xfrm>
          <a:off x="20199428" y="98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92329</xdr:rowOff>
    </xdr:from>
    <xdr:to>
      <xdr:col>102</xdr:col>
      <xdr:colOff>165100</xdr:colOff>
      <xdr:row>59</xdr:row>
      <xdr:rowOff>22479</xdr:rowOff>
    </xdr:to>
    <xdr:sp macro="" textlink="">
      <xdr:nvSpPr>
        <xdr:cNvPr id="814" name="楕円 813"/>
        <xdr:cNvSpPr/>
      </xdr:nvSpPr>
      <xdr:spPr>
        <a:xfrm>
          <a:off x="19494500" y="100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39006</xdr:rowOff>
    </xdr:from>
    <xdr:ext cx="469744" cy="259045"/>
    <xdr:sp macro="" textlink="">
      <xdr:nvSpPr>
        <xdr:cNvPr id="815" name="テキスト ボックス 814"/>
        <xdr:cNvSpPr txBox="1"/>
      </xdr:nvSpPr>
      <xdr:spPr>
        <a:xfrm>
          <a:off x="19310428" y="98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93682</xdr:rowOff>
    </xdr:from>
    <xdr:to>
      <xdr:col>98</xdr:col>
      <xdr:colOff>38100</xdr:colOff>
      <xdr:row>59</xdr:row>
      <xdr:rowOff>23832</xdr:rowOff>
    </xdr:to>
    <xdr:sp macro="" textlink="">
      <xdr:nvSpPr>
        <xdr:cNvPr id="816" name="楕円 815"/>
        <xdr:cNvSpPr/>
      </xdr:nvSpPr>
      <xdr:spPr>
        <a:xfrm>
          <a:off x="186055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40359</xdr:rowOff>
    </xdr:from>
    <xdr:ext cx="469744" cy="259045"/>
    <xdr:sp macro="" textlink="">
      <xdr:nvSpPr>
        <xdr:cNvPr id="817" name="テキスト ボックス 816"/>
        <xdr:cNvSpPr txBox="1"/>
      </xdr:nvSpPr>
      <xdr:spPr>
        <a:xfrm>
          <a:off x="18421428" y="98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148593</xdr:rowOff>
    </xdr:from>
    <xdr:to>
      <xdr:col>116</xdr:col>
      <xdr:colOff>63500</xdr:colOff>
      <xdr:row>77</xdr:row>
      <xdr:rowOff>58514</xdr:rowOff>
    </xdr:to>
    <xdr:cxnSp macro="">
      <xdr:nvCxnSpPr>
        <xdr:cNvPr id="849" name="直線コネクタ 848"/>
        <xdr:cNvCxnSpPr/>
      </xdr:nvCxnSpPr>
      <xdr:spPr>
        <a:xfrm>
          <a:off x="21323300" y="12835893"/>
          <a:ext cx="838200" cy="4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148593</xdr:rowOff>
    </xdr:from>
    <xdr:to>
      <xdr:col>111</xdr:col>
      <xdr:colOff>177800</xdr:colOff>
      <xdr:row>75</xdr:row>
      <xdr:rowOff>10606</xdr:rowOff>
    </xdr:to>
    <xdr:cxnSp macro="">
      <xdr:nvCxnSpPr>
        <xdr:cNvPr id="852" name="直線コネクタ 851"/>
        <xdr:cNvCxnSpPr/>
      </xdr:nvCxnSpPr>
      <xdr:spPr>
        <a:xfrm flipV="1">
          <a:off x="20434300" y="12835893"/>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151957</xdr:rowOff>
    </xdr:from>
    <xdr:to>
      <xdr:col>107</xdr:col>
      <xdr:colOff>50800</xdr:colOff>
      <xdr:row>75</xdr:row>
      <xdr:rowOff>10606</xdr:rowOff>
    </xdr:to>
    <xdr:cxnSp macro="">
      <xdr:nvCxnSpPr>
        <xdr:cNvPr id="855" name="直線コネクタ 854"/>
        <xdr:cNvCxnSpPr/>
      </xdr:nvCxnSpPr>
      <xdr:spPr>
        <a:xfrm>
          <a:off x="19545300" y="1283925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117330</xdr:rowOff>
    </xdr:from>
    <xdr:to>
      <xdr:col>102</xdr:col>
      <xdr:colOff>114300</xdr:colOff>
      <xdr:row>74</xdr:row>
      <xdr:rowOff>151957</xdr:rowOff>
    </xdr:to>
    <xdr:cxnSp macro="">
      <xdr:nvCxnSpPr>
        <xdr:cNvPr id="858" name="直線コネクタ 857"/>
        <xdr:cNvCxnSpPr/>
      </xdr:nvCxnSpPr>
      <xdr:spPr>
        <a:xfrm>
          <a:off x="18656300" y="12804630"/>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7714</xdr:rowOff>
    </xdr:from>
    <xdr:to>
      <xdr:col>116</xdr:col>
      <xdr:colOff>114300</xdr:colOff>
      <xdr:row>77</xdr:row>
      <xdr:rowOff>109314</xdr:rowOff>
    </xdr:to>
    <xdr:sp macro="" textlink="">
      <xdr:nvSpPr>
        <xdr:cNvPr id="868" name="楕円 867"/>
        <xdr:cNvSpPr/>
      </xdr:nvSpPr>
      <xdr:spPr>
        <a:xfrm>
          <a:off x="22110700" y="132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157591</xdr:rowOff>
    </xdr:from>
    <xdr:ext cx="534377" cy="259045"/>
    <xdr:sp macro="" textlink="">
      <xdr:nvSpPr>
        <xdr:cNvPr id="869" name="繰出金該当値テキスト"/>
        <xdr:cNvSpPr txBox="1"/>
      </xdr:nvSpPr>
      <xdr:spPr>
        <a:xfrm>
          <a:off x="22212300" y="131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97793</xdr:rowOff>
    </xdr:from>
    <xdr:to>
      <xdr:col>112</xdr:col>
      <xdr:colOff>38100</xdr:colOff>
      <xdr:row>75</xdr:row>
      <xdr:rowOff>27943</xdr:rowOff>
    </xdr:to>
    <xdr:sp macro="" textlink="">
      <xdr:nvSpPr>
        <xdr:cNvPr id="870" name="楕円 869"/>
        <xdr:cNvSpPr/>
      </xdr:nvSpPr>
      <xdr:spPr>
        <a:xfrm>
          <a:off x="21272500" y="127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44470</xdr:rowOff>
    </xdr:from>
    <xdr:ext cx="599010" cy="259045"/>
    <xdr:sp macro="" textlink="">
      <xdr:nvSpPr>
        <xdr:cNvPr id="871" name="テキスト ボックス 870"/>
        <xdr:cNvSpPr txBox="1"/>
      </xdr:nvSpPr>
      <xdr:spPr>
        <a:xfrm>
          <a:off x="21023795" y="1256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131256</xdr:rowOff>
    </xdr:from>
    <xdr:to>
      <xdr:col>107</xdr:col>
      <xdr:colOff>101600</xdr:colOff>
      <xdr:row>75</xdr:row>
      <xdr:rowOff>61406</xdr:rowOff>
    </xdr:to>
    <xdr:sp macro="" textlink="">
      <xdr:nvSpPr>
        <xdr:cNvPr id="872" name="楕円 871"/>
        <xdr:cNvSpPr/>
      </xdr:nvSpPr>
      <xdr:spPr>
        <a:xfrm>
          <a:off x="20383500" y="128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77933</xdr:rowOff>
    </xdr:from>
    <xdr:ext cx="599010" cy="259045"/>
    <xdr:sp macro="" textlink="">
      <xdr:nvSpPr>
        <xdr:cNvPr id="873" name="テキスト ボックス 872"/>
        <xdr:cNvSpPr txBox="1"/>
      </xdr:nvSpPr>
      <xdr:spPr>
        <a:xfrm>
          <a:off x="20134795" y="1259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101157</xdr:rowOff>
    </xdr:from>
    <xdr:to>
      <xdr:col>102</xdr:col>
      <xdr:colOff>165100</xdr:colOff>
      <xdr:row>75</xdr:row>
      <xdr:rowOff>31307</xdr:rowOff>
    </xdr:to>
    <xdr:sp macro="" textlink="">
      <xdr:nvSpPr>
        <xdr:cNvPr id="874" name="楕円 873"/>
        <xdr:cNvSpPr/>
      </xdr:nvSpPr>
      <xdr:spPr>
        <a:xfrm>
          <a:off x="19494500" y="127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47834</xdr:rowOff>
    </xdr:from>
    <xdr:ext cx="599010" cy="259045"/>
    <xdr:sp macro="" textlink="">
      <xdr:nvSpPr>
        <xdr:cNvPr id="875" name="テキスト ボックス 874"/>
        <xdr:cNvSpPr txBox="1"/>
      </xdr:nvSpPr>
      <xdr:spPr>
        <a:xfrm>
          <a:off x="19245795" y="125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66530</xdr:rowOff>
    </xdr:from>
    <xdr:to>
      <xdr:col>98</xdr:col>
      <xdr:colOff>38100</xdr:colOff>
      <xdr:row>74</xdr:row>
      <xdr:rowOff>168130</xdr:rowOff>
    </xdr:to>
    <xdr:sp macro="" textlink="">
      <xdr:nvSpPr>
        <xdr:cNvPr id="876" name="楕円 875"/>
        <xdr:cNvSpPr/>
      </xdr:nvSpPr>
      <xdr:spPr>
        <a:xfrm>
          <a:off x="18605500" y="127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13207</xdr:rowOff>
    </xdr:from>
    <xdr:ext cx="599010" cy="259045"/>
    <xdr:sp macro="" textlink="">
      <xdr:nvSpPr>
        <xdr:cNvPr id="877" name="テキスト ボックス 876"/>
        <xdr:cNvSpPr txBox="1"/>
      </xdr:nvSpPr>
      <xdr:spPr>
        <a:xfrm>
          <a:off x="18356795" y="1252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1,400,837</a:t>
          </a:r>
          <a:r>
            <a:rPr kumimoji="1" lang="ja-JP" altLang="ja-JP" sz="1100">
              <a:solidFill>
                <a:schemeClr val="dk1"/>
              </a:solidFill>
              <a:effectLst/>
              <a:latin typeface="+mn-lt"/>
              <a:ea typeface="+mn-ea"/>
              <a:cs typeface="+mn-cs"/>
            </a:rPr>
            <a:t>円となっている。主な構成項目である人件費は、高止まりの傾向にあり、住民一人当たり</a:t>
          </a:r>
          <a:r>
            <a:rPr kumimoji="1" lang="en-US" altLang="ja-JP" sz="1100">
              <a:solidFill>
                <a:schemeClr val="dk1"/>
              </a:solidFill>
              <a:effectLst/>
              <a:latin typeface="+mn-lt"/>
              <a:ea typeface="+mn-ea"/>
              <a:cs typeface="+mn-cs"/>
            </a:rPr>
            <a:t>181,072</a:t>
          </a:r>
          <a:r>
            <a:rPr kumimoji="1" lang="ja-JP" altLang="ja-JP" sz="1100">
              <a:solidFill>
                <a:schemeClr val="dk1"/>
              </a:solidFill>
              <a:effectLst/>
              <a:latin typeface="+mn-lt"/>
              <a:ea typeface="+mn-ea"/>
              <a:cs typeface="+mn-cs"/>
            </a:rPr>
            <a:t>円となっており、類似団体平均と比べて高い水準にある。</a:t>
          </a:r>
          <a:endParaRPr lang="ja-JP" altLang="ja-JP" sz="1400">
            <a:effectLst/>
          </a:endParaRPr>
        </a:p>
        <a:p>
          <a:r>
            <a:rPr kumimoji="1" lang="ja-JP" altLang="ja-JP" sz="1100">
              <a:solidFill>
                <a:schemeClr val="dk1"/>
              </a:solidFill>
              <a:effectLst/>
              <a:latin typeface="+mn-lt"/>
              <a:ea typeface="+mn-ea"/>
              <a:cs typeface="+mn-cs"/>
            </a:rPr>
            <a:t>維持補修費については、除排雪経費が物件費から移行されたことにより、平均を大幅に上回っている。</a:t>
          </a:r>
          <a:endParaRPr lang="ja-JP" altLang="ja-JP" sz="1400">
            <a:effectLst/>
          </a:endParaRPr>
        </a:p>
        <a:p>
          <a:r>
            <a:rPr kumimoji="1" lang="ja-JP" altLang="ja-JP" sz="1100">
              <a:solidFill>
                <a:schemeClr val="dk1"/>
              </a:solidFill>
              <a:effectLst/>
              <a:latin typeface="+mn-lt"/>
              <a:ea typeface="+mn-ea"/>
              <a:cs typeface="+mn-cs"/>
            </a:rPr>
            <a:t>普通建設事業費（</a:t>
          </a:r>
          <a:r>
            <a:rPr lang="ja-JP" altLang="ja-JP" sz="1100">
              <a:solidFill>
                <a:schemeClr val="dk1"/>
              </a:solidFill>
              <a:effectLst/>
              <a:latin typeface="+mn-lt"/>
              <a:ea typeface="+mn-ea"/>
              <a:cs typeface="+mn-cs"/>
            </a:rPr>
            <a:t>うち新規整備）については、役場庁舎整備事業の実施により、平均を大幅に上回っている。</a:t>
          </a:r>
          <a:endParaRPr lang="ja-JP" altLang="ja-JP" sz="1400">
            <a:effectLst/>
          </a:endParaRPr>
        </a:p>
        <a:p>
          <a:r>
            <a:rPr kumimoji="1" lang="ja-JP" altLang="ja-JP" sz="1100">
              <a:solidFill>
                <a:schemeClr val="dk1"/>
              </a:solidFill>
              <a:effectLst/>
              <a:latin typeface="+mn-lt"/>
              <a:ea typeface="+mn-ea"/>
              <a:cs typeface="+mn-cs"/>
            </a:rPr>
            <a:t>補助費等のコストが高い状況となっているのは、病院事業会計への繰出金、広域連合や一部事務組合への負担金によるものである。</a:t>
          </a:r>
          <a:r>
            <a:rPr kumimoji="1" lang="ja-JP" altLang="en-US" sz="1100">
              <a:solidFill>
                <a:schemeClr val="dk1"/>
              </a:solidFill>
              <a:effectLst/>
              <a:latin typeface="+mn-lt"/>
              <a:ea typeface="+mn-ea"/>
              <a:cs typeface="+mn-cs"/>
            </a:rPr>
            <a:t>また、Ｒ５からは、下水道事業会計が企業会計へ移行したことに伴う増加も要因となっている。</a:t>
          </a:r>
          <a:endParaRPr lang="ja-JP" altLang="ja-JP" sz="1400">
            <a:effectLst/>
          </a:endParaRPr>
        </a:p>
        <a:p>
          <a:r>
            <a:rPr kumimoji="1" lang="ja-JP" altLang="ja-JP" sz="1100">
              <a:solidFill>
                <a:schemeClr val="dk1"/>
              </a:solidFill>
              <a:effectLst/>
              <a:latin typeface="+mn-lt"/>
              <a:ea typeface="+mn-ea"/>
              <a:cs typeface="+mn-cs"/>
            </a:rPr>
            <a:t>公債費は、多額の状況にあるが、近年はほぼ横ばいとなっている。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4,819
4,790
88.19
6,895,159
6,750,634
144,406
3,196,431
5,844,159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67056</xdr:rowOff>
    </xdr:from>
    <xdr:to>
      <xdr:col>24</xdr:col>
      <xdr:colOff>63500</xdr:colOff>
      <xdr:row>36</xdr:row>
      <xdr:rowOff>17272</xdr:rowOff>
    </xdr:to>
    <xdr:cxnSp macro="">
      <xdr:nvCxnSpPr>
        <xdr:cNvPr id="61" name="直線コネクタ 60"/>
        <xdr:cNvCxnSpPr/>
      </xdr:nvCxnSpPr>
      <xdr:spPr>
        <a:xfrm flipV="1">
          <a:off x="3797300" y="6067806"/>
          <a:ext cx="8382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107188</xdr:rowOff>
    </xdr:from>
    <xdr:to>
      <xdr:col>19</xdr:col>
      <xdr:colOff>177800</xdr:colOff>
      <xdr:row>36</xdr:row>
      <xdr:rowOff>17272</xdr:rowOff>
    </xdr:to>
    <xdr:cxnSp macro="">
      <xdr:nvCxnSpPr>
        <xdr:cNvPr id="64" name="直線コネクタ 63"/>
        <xdr:cNvCxnSpPr/>
      </xdr:nvCxnSpPr>
      <xdr:spPr>
        <a:xfrm>
          <a:off x="2908300" y="610793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107188</xdr:rowOff>
    </xdr:from>
    <xdr:to>
      <xdr:col>15</xdr:col>
      <xdr:colOff>50800</xdr:colOff>
      <xdr:row>35</xdr:row>
      <xdr:rowOff>151257</xdr:rowOff>
    </xdr:to>
    <xdr:cxnSp macro="">
      <xdr:nvCxnSpPr>
        <xdr:cNvPr id="67" name="直線コネクタ 66"/>
        <xdr:cNvCxnSpPr/>
      </xdr:nvCxnSpPr>
      <xdr:spPr>
        <a:xfrm flipV="1">
          <a:off x="2019300" y="6107938"/>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131191</xdr:rowOff>
    </xdr:from>
    <xdr:to>
      <xdr:col>10</xdr:col>
      <xdr:colOff>114300</xdr:colOff>
      <xdr:row>35</xdr:row>
      <xdr:rowOff>151257</xdr:rowOff>
    </xdr:to>
    <xdr:cxnSp macro="">
      <xdr:nvCxnSpPr>
        <xdr:cNvPr id="70" name="直線コネクタ 69"/>
        <xdr:cNvCxnSpPr/>
      </xdr:nvCxnSpPr>
      <xdr:spPr>
        <a:xfrm>
          <a:off x="1130300" y="6131941"/>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xdr:rowOff>
    </xdr:from>
    <xdr:to>
      <xdr:col>24</xdr:col>
      <xdr:colOff>114300</xdr:colOff>
      <xdr:row>35</xdr:row>
      <xdr:rowOff>117856</xdr:rowOff>
    </xdr:to>
    <xdr:sp macro="" textlink="">
      <xdr:nvSpPr>
        <xdr:cNvPr id="80" name="楕円 79"/>
        <xdr:cNvSpPr/>
      </xdr:nvSpPr>
      <xdr:spPr>
        <a:xfrm>
          <a:off x="45847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39133</xdr:rowOff>
    </xdr:from>
    <xdr:ext cx="534377" cy="259045"/>
    <xdr:sp macro="" textlink="">
      <xdr:nvSpPr>
        <xdr:cNvPr id="81" name="議会費該当値テキスト"/>
        <xdr:cNvSpPr txBox="1"/>
      </xdr:nvSpPr>
      <xdr:spPr>
        <a:xfrm>
          <a:off x="4686300" y="58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137922</xdr:rowOff>
    </xdr:from>
    <xdr:to>
      <xdr:col>20</xdr:col>
      <xdr:colOff>38100</xdr:colOff>
      <xdr:row>36</xdr:row>
      <xdr:rowOff>68072</xdr:rowOff>
    </xdr:to>
    <xdr:sp macro="" textlink="">
      <xdr:nvSpPr>
        <xdr:cNvPr id="82" name="楕円 81"/>
        <xdr:cNvSpPr/>
      </xdr:nvSpPr>
      <xdr:spPr>
        <a:xfrm>
          <a:off x="37465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84599</xdr:rowOff>
    </xdr:from>
    <xdr:ext cx="534377" cy="259045"/>
    <xdr:sp macro="" textlink="">
      <xdr:nvSpPr>
        <xdr:cNvPr id="83" name="テキスト ボックス 82"/>
        <xdr:cNvSpPr txBox="1"/>
      </xdr:nvSpPr>
      <xdr:spPr>
        <a:xfrm>
          <a:off x="3530111" y="59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56388</xdr:rowOff>
    </xdr:from>
    <xdr:to>
      <xdr:col>15</xdr:col>
      <xdr:colOff>101600</xdr:colOff>
      <xdr:row>35</xdr:row>
      <xdr:rowOff>157988</xdr:rowOff>
    </xdr:to>
    <xdr:sp macro="" textlink="">
      <xdr:nvSpPr>
        <xdr:cNvPr id="84" name="楕円 83"/>
        <xdr:cNvSpPr/>
      </xdr:nvSpPr>
      <xdr:spPr>
        <a:xfrm>
          <a:off x="2857500" y="60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3065</xdr:rowOff>
    </xdr:from>
    <xdr:ext cx="534377" cy="259045"/>
    <xdr:sp macro="" textlink="">
      <xdr:nvSpPr>
        <xdr:cNvPr id="85" name="テキスト ボックス 84"/>
        <xdr:cNvSpPr txBox="1"/>
      </xdr:nvSpPr>
      <xdr:spPr>
        <a:xfrm>
          <a:off x="2641111" y="58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100457</xdr:rowOff>
    </xdr:from>
    <xdr:to>
      <xdr:col>10</xdr:col>
      <xdr:colOff>165100</xdr:colOff>
      <xdr:row>36</xdr:row>
      <xdr:rowOff>30607</xdr:rowOff>
    </xdr:to>
    <xdr:sp macro="" textlink="">
      <xdr:nvSpPr>
        <xdr:cNvPr id="86" name="楕円 85"/>
        <xdr:cNvSpPr/>
      </xdr:nvSpPr>
      <xdr:spPr>
        <a:xfrm>
          <a:off x="1968500" y="61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47134</xdr:rowOff>
    </xdr:from>
    <xdr:ext cx="534377" cy="259045"/>
    <xdr:sp macro="" textlink="">
      <xdr:nvSpPr>
        <xdr:cNvPr id="87" name="テキスト ボックス 86"/>
        <xdr:cNvSpPr txBox="1"/>
      </xdr:nvSpPr>
      <xdr:spPr>
        <a:xfrm>
          <a:off x="1752111" y="58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80391</xdr:rowOff>
    </xdr:from>
    <xdr:to>
      <xdr:col>6</xdr:col>
      <xdr:colOff>38100</xdr:colOff>
      <xdr:row>36</xdr:row>
      <xdr:rowOff>10541</xdr:rowOff>
    </xdr:to>
    <xdr:sp macro="" textlink="">
      <xdr:nvSpPr>
        <xdr:cNvPr id="88" name="楕円 87"/>
        <xdr:cNvSpPr/>
      </xdr:nvSpPr>
      <xdr:spPr>
        <a:xfrm>
          <a:off x="1079500" y="60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27068</xdr:rowOff>
    </xdr:from>
    <xdr:ext cx="534377" cy="259045"/>
    <xdr:sp macro="" textlink="">
      <xdr:nvSpPr>
        <xdr:cNvPr id="89" name="テキスト ボックス 88"/>
        <xdr:cNvSpPr txBox="1"/>
      </xdr:nvSpPr>
      <xdr:spPr>
        <a:xfrm>
          <a:off x="863111" y="58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58783</xdr:rowOff>
    </xdr:from>
    <xdr:to>
      <xdr:col>24</xdr:col>
      <xdr:colOff>63500</xdr:colOff>
      <xdr:row>57</xdr:row>
      <xdr:rowOff>164847</xdr:rowOff>
    </xdr:to>
    <xdr:cxnSp macro="">
      <xdr:nvCxnSpPr>
        <xdr:cNvPr id="116" name="直線コネクタ 115"/>
        <xdr:cNvCxnSpPr/>
      </xdr:nvCxnSpPr>
      <xdr:spPr>
        <a:xfrm flipV="1">
          <a:off x="3797300" y="9831433"/>
          <a:ext cx="8382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164847</xdr:rowOff>
    </xdr:from>
    <xdr:to>
      <xdr:col>19</xdr:col>
      <xdr:colOff>177800</xdr:colOff>
      <xdr:row>58</xdr:row>
      <xdr:rowOff>32934</xdr:rowOff>
    </xdr:to>
    <xdr:cxnSp macro="">
      <xdr:nvCxnSpPr>
        <xdr:cNvPr id="119" name="直線コネクタ 118"/>
        <xdr:cNvCxnSpPr/>
      </xdr:nvCxnSpPr>
      <xdr:spPr>
        <a:xfrm flipV="1">
          <a:off x="2908300" y="9937497"/>
          <a:ext cx="8890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4452</xdr:rowOff>
    </xdr:from>
    <xdr:to>
      <xdr:col>15</xdr:col>
      <xdr:colOff>50800</xdr:colOff>
      <xdr:row>58</xdr:row>
      <xdr:rowOff>32934</xdr:rowOff>
    </xdr:to>
    <xdr:cxnSp macro="">
      <xdr:nvCxnSpPr>
        <xdr:cNvPr id="122" name="直線コネクタ 121"/>
        <xdr:cNvCxnSpPr/>
      </xdr:nvCxnSpPr>
      <xdr:spPr>
        <a:xfrm>
          <a:off x="2019300" y="9948552"/>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4452</xdr:rowOff>
    </xdr:from>
    <xdr:to>
      <xdr:col>10</xdr:col>
      <xdr:colOff>114300</xdr:colOff>
      <xdr:row>58</xdr:row>
      <xdr:rowOff>87026</xdr:rowOff>
    </xdr:to>
    <xdr:cxnSp macro="">
      <xdr:nvCxnSpPr>
        <xdr:cNvPr id="125" name="直線コネクタ 124"/>
        <xdr:cNvCxnSpPr/>
      </xdr:nvCxnSpPr>
      <xdr:spPr>
        <a:xfrm flipV="1">
          <a:off x="1130300" y="9948552"/>
          <a:ext cx="889000" cy="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7983</xdr:rowOff>
    </xdr:from>
    <xdr:to>
      <xdr:col>24</xdr:col>
      <xdr:colOff>114300</xdr:colOff>
      <xdr:row>57</xdr:row>
      <xdr:rowOff>109583</xdr:rowOff>
    </xdr:to>
    <xdr:sp macro="" textlink="">
      <xdr:nvSpPr>
        <xdr:cNvPr id="135" name="楕円 134"/>
        <xdr:cNvSpPr/>
      </xdr:nvSpPr>
      <xdr:spPr>
        <a:xfrm>
          <a:off x="45847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30860</xdr:rowOff>
    </xdr:from>
    <xdr:ext cx="599010" cy="259045"/>
    <xdr:sp macro="" textlink="">
      <xdr:nvSpPr>
        <xdr:cNvPr id="136" name="総務費該当値テキスト"/>
        <xdr:cNvSpPr txBox="1"/>
      </xdr:nvSpPr>
      <xdr:spPr>
        <a:xfrm>
          <a:off x="4686300" y="96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114047</xdr:rowOff>
    </xdr:from>
    <xdr:to>
      <xdr:col>20</xdr:col>
      <xdr:colOff>38100</xdr:colOff>
      <xdr:row>58</xdr:row>
      <xdr:rowOff>44197</xdr:rowOff>
    </xdr:to>
    <xdr:sp macro="" textlink="">
      <xdr:nvSpPr>
        <xdr:cNvPr id="137" name="楕円 136"/>
        <xdr:cNvSpPr/>
      </xdr:nvSpPr>
      <xdr:spPr>
        <a:xfrm>
          <a:off x="3746500" y="98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60724</xdr:rowOff>
    </xdr:from>
    <xdr:ext cx="599010" cy="259045"/>
    <xdr:sp macro="" textlink="">
      <xdr:nvSpPr>
        <xdr:cNvPr id="138" name="テキスト ボックス 137"/>
        <xdr:cNvSpPr txBox="1"/>
      </xdr:nvSpPr>
      <xdr:spPr>
        <a:xfrm>
          <a:off x="3497795" y="96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153584</xdr:rowOff>
    </xdr:from>
    <xdr:to>
      <xdr:col>15</xdr:col>
      <xdr:colOff>101600</xdr:colOff>
      <xdr:row>58</xdr:row>
      <xdr:rowOff>83734</xdr:rowOff>
    </xdr:to>
    <xdr:sp macro="" textlink="">
      <xdr:nvSpPr>
        <xdr:cNvPr id="139" name="楕円 138"/>
        <xdr:cNvSpPr/>
      </xdr:nvSpPr>
      <xdr:spPr>
        <a:xfrm>
          <a:off x="2857500" y="99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100261</xdr:rowOff>
    </xdr:from>
    <xdr:ext cx="599010" cy="259045"/>
    <xdr:sp macro="" textlink="">
      <xdr:nvSpPr>
        <xdr:cNvPr id="140" name="テキスト ボックス 139"/>
        <xdr:cNvSpPr txBox="1"/>
      </xdr:nvSpPr>
      <xdr:spPr>
        <a:xfrm>
          <a:off x="2608795" y="970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125102</xdr:rowOff>
    </xdr:from>
    <xdr:to>
      <xdr:col>10</xdr:col>
      <xdr:colOff>165100</xdr:colOff>
      <xdr:row>58</xdr:row>
      <xdr:rowOff>55252</xdr:rowOff>
    </xdr:to>
    <xdr:sp macro="" textlink="">
      <xdr:nvSpPr>
        <xdr:cNvPr id="141" name="楕円 140"/>
        <xdr:cNvSpPr/>
      </xdr:nvSpPr>
      <xdr:spPr>
        <a:xfrm>
          <a:off x="1968500" y="98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71779</xdr:rowOff>
    </xdr:from>
    <xdr:ext cx="599010" cy="259045"/>
    <xdr:sp macro="" textlink="">
      <xdr:nvSpPr>
        <xdr:cNvPr id="142" name="テキスト ボックス 141"/>
        <xdr:cNvSpPr txBox="1"/>
      </xdr:nvSpPr>
      <xdr:spPr>
        <a:xfrm>
          <a:off x="1719795" y="967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36226</xdr:rowOff>
    </xdr:from>
    <xdr:to>
      <xdr:col>6</xdr:col>
      <xdr:colOff>38100</xdr:colOff>
      <xdr:row>58</xdr:row>
      <xdr:rowOff>137826</xdr:rowOff>
    </xdr:to>
    <xdr:sp macro="" textlink="">
      <xdr:nvSpPr>
        <xdr:cNvPr id="143" name="楕円 142"/>
        <xdr:cNvSpPr/>
      </xdr:nvSpPr>
      <xdr:spPr>
        <a:xfrm>
          <a:off x="10795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128953</xdr:rowOff>
    </xdr:from>
    <xdr:ext cx="599010" cy="259045"/>
    <xdr:sp macro="" textlink="">
      <xdr:nvSpPr>
        <xdr:cNvPr id="144" name="テキスト ボックス 143"/>
        <xdr:cNvSpPr txBox="1"/>
      </xdr:nvSpPr>
      <xdr:spPr>
        <a:xfrm>
          <a:off x="830795" y="1007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47465</xdr:rowOff>
    </xdr:from>
    <xdr:to>
      <xdr:col>24</xdr:col>
      <xdr:colOff>63500</xdr:colOff>
      <xdr:row>74</xdr:row>
      <xdr:rowOff>157290</xdr:rowOff>
    </xdr:to>
    <xdr:cxnSp macro="">
      <xdr:nvCxnSpPr>
        <xdr:cNvPr id="170" name="直線コネクタ 169"/>
        <xdr:cNvCxnSpPr/>
      </xdr:nvCxnSpPr>
      <xdr:spPr>
        <a:xfrm flipV="1">
          <a:off x="3797300" y="12734765"/>
          <a:ext cx="838200" cy="10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123904</xdr:rowOff>
    </xdr:from>
    <xdr:to>
      <xdr:col>19</xdr:col>
      <xdr:colOff>177800</xdr:colOff>
      <xdr:row>74</xdr:row>
      <xdr:rowOff>157290</xdr:rowOff>
    </xdr:to>
    <xdr:cxnSp macro="">
      <xdr:nvCxnSpPr>
        <xdr:cNvPr id="173" name="直線コネクタ 172"/>
        <xdr:cNvCxnSpPr/>
      </xdr:nvCxnSpPr>
      <xdr:spPr>
        <a:xfrm>
          <a:off x="2908300" y="12811204"/>
          <a:ext cx="8890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123904</xdr:rowOff>
    </xdr:from>
    <xdr:to>
      <xdr:col>15</xdr:col>
      <xdr:colOff>50800</xdr:colOff>
      <xdr:row>75</xdr:row>
      <xdr:rowOff>137660</xdr:rowOff>
    </xdr:to>
    <xdr:cxnSp macro="">
      <xdr:nvCxnSpPr>
        <xdr:cNvPr id="176" name="直線コネクタ 175"/>
        <xdr:cNvCxnSpPr/>
      </xdr:nvCxnSpPr>
      <xdr:spPr>
        <a:xfrm flipV="1">
          <a:off x="2019300" y="12811204"/>
          <a:ext cx="889000" cy="18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101518</xdr:rowOff>
    </xdr:from>
    <xdr:to>
      <xdr:col>10</xdr:col>
      <xdr:colOff>114300</xdr:colOff>
      <xdr:row>75</xdr:row>
      <xdr:rowOff>137660</xdr:rowOff>
    </xdr:to>
    <xdr:cxnSp macro="">
      <xdr:nvCxnSpPr>
        <xdr:cNvPr id="179" name="直線コネクタ 178"/>
        <xdr:cNvCxnSpPr/>
      </xdr:nvCxnSpPr>
      <xdr:spPr>
        <a:xfrm>
          <a:off x="1130300" y="12788818"/>
          <a:ext cx="889000" cy="20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168115</xdr:rowOff>
    </xdr:from>
    <xdr:to>
      <xdr:col>24</xdr:col>
      <xdr:colOff>114300</xdr:colOff>
      <xdr:row>74</xdr:row>
      <xdr:rowOff>98265</xdr:rowOff>
    </xdr:to>
    <xdr:sp macro="" textlink="">
      <xdr:nvSpPr>
        <xdr:cNvPr id="189" name="楕円 188"/>
        <xdr:cNvSpPr/>
      </xdr:nvSpPr>
      <xdr:spPr>
        <a:xfrm>
          <a:off x="4584700" y="12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19542</xdr:rowOff>
    </xdr:from>
    <xdr:ext cx="599010" cy="259045"/>
    <xdr:sp macro="" textlink="">
      <xdr:nvSpPr>
        <xdr:cNvPr id="190" name="民生費該当値テキスト"/>
        <xdr:cNvSpPr txBox="1"/>
      </xdr:nvSpPr>
      <xdr:spPr>
        <a:xfrm>
          <a:off x="4686300" y="1253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106490</xdr:rowOff>
    </xdr:from>
    <xdr:to>
      <xdr:col>20</xdr:col>
      <xdr:colOff>38100</xdr:colOff>
      <xdr:row>75</xdr:row>
      <xdr:rowOff>36640</xdr:rowOff>
    </xdr:to>
    <xdr:sp macro="" textlink="">
      <xdr:nvSpPr>
        <xdr:cNvPr id="191" name="楕円 190"/>
        <xdr:cNvSpPr/>
      </xdr:nvSpPr>
      <xdr:spPr>
        <a:xfrm>
          <a:off x="3746500" y="127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53167</xdr:rowOff>
    </xdr:from>
    <xdr:ext cx="599010" cy="259045"/>
    <xdr:sp macro="" textlink="">
      <xdr:nvSpPr>
        <xdr:cNvPr id="192" name="テキスト ボックス 191"/>
        <xdr:cNvSpPr txBox="1"/>
      </xdr:nvSpPr>
      <xdr:spPr>
        <a:xfrm>
          <a:off x="3497795" y="125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73104</xdr:rowOff>
    </xdr:from>
    <xdr:to>
      <xdr:col>15</xdr:col>
      <xdr:colOff>101600</xdr:colOff>
      <xdr:row>75</xdr:row>
      <xdr:rowOff>3254</xdr:rowOff>
    </xdr:to>
    <xdr:sp macro="" textlink="">
      <xdr:nvSpPr>
        <xdr:cNvPr id="193" name="楕円 192"/>
        <xdr:cNvSpPr/>
      </xdr:nvSpPr>
      <xdr:spPr>
        <a:xfrm>
          <a:off x="2857500" y="127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19781</xdr:rowOff>
    </xdr:from>
    <xdr:ext cx="599010" cy="259045"/>
    <xdr:sp macro="" textlink="">
      <xdr:nvSpPr>
        <xdr:cNvPr id="194" name="テキスト ボックス 193"/>
        <xdr:cNvSpPr txBox="1"/>
      </xdr:nvSpPr>
      <xdr:spPr>
        <a:xfrm>
          <a:off x="2608795" y="1253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86860</xdr:rowOff>
    </xdr:from>
    <xdr:to>
      <xdr:col>10</xdr:col>
      <xdr:colOff>165100</xdr:colOff>
      <xdr:row>76</xdr:row>
      <xdr:rowOff>17010</xdr:rowOff>
    </xdr:to>
    <xdr:sp macro="" textlink="">
      <xdr:nvSpPr>
        <xdr:cNvPr id="195" name="楕円 194"/>
        <xdr:cNvSpPr/>
      </xdr:nvSpPr>
      <xdr:spPr>
        <a:xfrm>
          <a:off x="1968500" y="12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33537</xdr:rowOff>
    </xdr:from>
    <xdr:ext cx="599010" cy="259045"/>
    <xdr:sp macro="" textlink="">
      <xdr:nvSpPr>
        <xdr:cNvPr id="196" name="テキスト ボックス 195"/>
        <xdr:cNvSpPr txBox="1"/>
      </xdr:nvSpPr>
      <xdr:spPr>
        <a:xfrm>
          <a:off x="1719795" y="127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50718</xdr:rowOff>
    </xdr:from>
    <xdr:to>
      <xdr:col>6</xdr:col>
      <xdr:colOff>38100</xdr:colOff>
      <xdr:row>74</xdr:row>
      <xdr:rowOff>152318</xdr:rowOff>
    </xdr:to>
    <xdr:sp macro="" textlink="">
      <xdr:nvSpPr>
        <xdr:cNvPr id="197" name="楕円 196"/>
        <xdr:cNvSpPr/>
      </xdr:nvSpPr>
      <xdr:spPr>
        <a:xfrm>
          <a:off x="1079500" y="127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168845</xdr:rowOff>
    </xdr:from>
    <xdr:ext cx="599010" cy="259045"/>
    <xdr:sp macro="" textlink="">
      <xdr:nvSpPr>
        <xdr:cNvPr id="198" name="テキスト ボックス 197"/>
        <xdr:cNvSpPr txBox="1"/>
      </xdr:nvSpPr>
      <xdr:spPr>
        <a:xfrm>
          <a:off x="830795" y="1251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128262</xdr:rowOff>
    </xdr:from>
    <xdr:to>
      <xdr:col>24</xdr:col>
      <xdr:colOff>63500</xdr:colOff>
      <xdr:row>92</xdr:row>
      <xdr:rowOff>148082</xdr:rowOff>
    </xdr:to>
    <xdr:cxnSp macro="">
      <xdr:nvCxnSpPr>
        <xdr:cNvPr id="227" name="直線コネクタ 226"/>
        <xdr:cNvCxnSpPr/>
      </xdr:nvCxnSpPr>
      <xdr:spPr>
        <a:xfrm flipV="1">
          <a:off x="3797300" y="15901662"/>
          <a:ext cx="8382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148082</xdr:rowOff>
    </xdr:from>
    <xdr:to>
      <xdr:col>19</xdr:col>
      <xdr:colOff>177800</xdr:colOff>
      <xdr:row>93</xdr:row>
      <xdr:rowOff>2304</xdr:rowOff>
    </xdr:to>
    <xdr:cxnSp macro="">
      <xdr:nvCxnSpPr>
        <xdr:cNvPr id="230" name="直線コネクタ 229"/>
        <xdr:cNvCxnSpPr/>
      </xdr:nvCxnSpPr>
      <xdr:spPr>
        <a:xfrm flipV="1">
          <a:off x="2908300" y="15921482"/>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2304</xdr:rowOff>
    </xdr:from>
    <xdr:to>
      <xdr:col>15</xdr:col>
      <xdr:colOff>50800</xdr:colOff>
      <xdr:row>93</xdr:row>
      <xdr:rowOff>15844</xdr:rowOff>
    </xdr:to>
    <xdr:cxnSp macro="">
      <xdr:nvCxnSpPr>
        <xdr:cNvPr id="233" name="直線コネクタ 232"/>
        <xdr:cNvCxnSpPr/>
      </xdr:nvCxnSpPr>
      <xdr:spPr>
        <a:xfrm flipV="1">
          <a:off x="2019300" y="15947154"/>
          <a:ext cx="889000" cy="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170813</xdr:rowOff>
    </xdr:from>
    <xdr:to>
      <xdr:col>10</xdr:col>
      <xdr:colOff>114300</xdr:colOff>
      <xdr:row>93</xdr:row>
      <xdr:rowOff>15844</xdr:rowOff>
    </xdr:to>
    <xdr:cxnSp macro="">
      <xdr:nvCxnSpPr>
        <xdr:cNvPr id="236" name="直線コネクタ 235"/>
        <xdr:cNvCxnSpPr/>
      </xdr:nvCxnSpPr>
      <xdr:spPr>
        <a:xfrm>
          <a:off x="1130300" y="15944213"/>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77462</xdr:rowOff>
    </xdr:from>
    <xdr:to>
      <xdr:col>24</xdr:col>
      <xdr:colOff>114300</xdr:colOff>
      <xdr:row>93</xdr:row>
      <xdr:rowOff>7612</xdr:rowOff>
    </xdr:to>
    <xdr:sp macro="" textlink="">
      <xdr:nvSpPr>
        <xdr:cNvPr id="246" name="楕円 245"/>
        <xdr:cNvSpPr/>
      </xdr:nvSpPr>
      <xdr:spPr>
        <a:xfrm>
          <a:off x="4584700" y="158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100339</xdr:rowOff>
    </xdr:from>
    <xdr:ext cx="599010" cy="259045"/>
    <xdr:sp macro="" textlink="">
      <xdr:nvSpPr>
        <xdr:cNvPr id="247" name="衛生費該当値テキスト"/>
        <xdr:cNvSpPr txBox="1"/>
      </xdr:nvSpPr>
      <xdr:spPr>
        <a:xfrm>
          <a:off x="4686300" y="1570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97282</xdr:rowOff>
    </xdr:from>
    <xdr:to>
      <xdr:col>20</xdr:col>
      <xdr:colOff>38100</xdr:colOff>
      <xdr:row>93</xdr:row>
      <xdr:rowOff>27432</xdr:rowOff>
    </xdr:to>
    <xdr:sp macro="" textlink="">
      <xdr:nvSpPr>
        <xdr:cNvPr id="248" name="楕円 247"/>
        <xdr:cNvSpPr/>
      </xdr:nvSpPr>
      <xdr:spPr>
        <a:xfrm>
          <a:off x="3746500" y="158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43959</xdr:rowOff>
    </xdr:from>
    <xdr:ext cx="599010" cy="259045"/>
    <xdr:sp macro="" textlink="">
      <xdr:nvSpPr>
        <xdr:cNvPr id="249" name="テキスト ボックス 248"/>
        <xdr:cNvSpPr txBox="1"/>
      </xdr:nvSpPr>
      <xdr:spPr>
        <a:xfrm>
          <a:off x="3497795" y="1564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122954</xdr:rowOff>
    </xdr:from>
    <xdr:to>
      <xdr:col>15</xdr:col>
      <xdr:colOff>101600</xdr:colOff>
      <xdr:row>93</xdr:row>
      <xdr:rowOff>53104</xdr:rowOff>
    </xdr:to>
    <xdr:sp macro="" textlink="">
      <xdr:nvSpPr>
        <xdr:cNvPr id="250" name="楕円 249"/>
        <xdr:cNvSpPr/>
      </xdr:nvSpPr>
      <xdr:spPr>
        <a:xfrm>
          <a:off x="2857500" y="15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69631</xdr:rowOff>
    </xdr:from>
    <xdr:ext cx="599010" cy="259045"/>
    <xdr:sp macro="" textlink="">
      <xdr:nvSpPr>
        <xdr:cNvPr id="251" name="テキスト ボックス 250"/>
        <xdr:cNvSpPr txBox="1"/>
      </xdr:nvSpPr>
      <xdr:spPr>
        <a:xfrm>
          <a:off x="2608795" y="156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136494</xdr:rowOff>
    </xdr:from>
    <xdr:to>
      <xdr:col>10</xdr:col>
      <xdr:colOff>165100</xdr:colOff>
      <xdr:row>93</xdr:row>
      <xdr:rowOff>66644</xdr:rowOff>
    </xdr:to>
    <xdr:sp macro="" textlink="">
      <xdr:nvSpPr>
        <xdr:cNvPr id="252" name="楕円 251"/>
        <xdr:cNvSpPr/>
      </xdr:nvSpPr>
      <xdr:spPr>
        <a:xfrm>
          <a:off x="1968500" y="159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83171</xdr:rowOff>
    </xdr:from>
    <xdr:ext cx="599010" cy="259045"/>
    <xdr:sp macro="" textlink="">
      <xdr:nvSpPr>
        <xdr:cNvPr id="253" name="テキスト ボックス 252"/>
        <xdr:cNvSpPr txBox="1"/>
      </xdr:nvSpPr>
      <xdr:spPr>
        <a:xfrm>
          <a:off x="1719795" y="1568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120013</xdr:rowOff>
    </xdr:from>
    <xdr:to>
      <xdr:col>6</xdr:col>
      <xdr:colOff>38100</xdr:colOff>
      <xdr:row>93</xdr:row>
      <xdr:rowOff>50163</xdr:rowOff>
    </xdr:to>
    <xdr:sp macro="" textlink="">
      <xdr:nvSpPr>
        <xdr:cNvPr id="254" name="楕円 253"/>
        <xdr:cNvSpPr/>
      </xdr:nvSpPr>
      <xdr:spPr>
        <a:xfrm>
          <a:off x="1079500" y="158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66690</xdr:rowOff>
    </xdr:from>
    <xdr:ext cx="599010" cy="259045"/>
    <xdr:sp macro="" textlink="">
      <xdr:nvSpPr>
        <xdr:cNvPr id="255" name="テキスト ボックス 254"/>
        <xdr:cNvSpPr txBox="1"/>
      </xdr:nvSpPr>
      <xdr:spPr>
        <a:xfrm>
          <a:off x="830795" y="1566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86208</xdr:rowOff>
    </xdr:from>
    <xdr:to>
      <xdr:col>55</xdr:col>
      <xdr:colOff>0</xdr:colOff>
      <xdr:row>38</xdr:row>
      <xdr:rowOff>87122</xdr:rowOff>
    </xdr:to>
    <xdr:cxnSp macro="">
      <xdr:nvCxnSpPr>
        <xdr:cNvPr id="282" name="直線コネクタ 281"/>
        <xdr:cNvCxnSpPr/>
      </xdr:nvCxnSpPr>
      <xdr:spPr>
        <a:xfrm flipV="1">
          <a:off x="9639300" y="660130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38</xdr:row>
      <xdr:rowOff>90322</xdr:rowOff>
    </xdr:to>
    <xdr:cxnSp macro="">
      <xdr:nvCxnSpPr>
        <xdr:cNvPr id="285" name="直線コネクタ 284"/>
        <xdr:cNvCxnSpPr/>
      </xdr:nvCxnSpPr>
      <xdr:spPr>
        <a:xfrm flipV="1">
          <a:off x="8750300" y="660222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90322</xdr:rowOff>
    </xdr:from>
    <xdr:to>
      <xdr:col>45</xdr:col>
      <xdr:colOff>177800</xdr:colOff>
      <xdr:row>38</xdr:row>
      <xdr:rowOff>91694</xdr:rowOff>
    </xdr:to>
    <xdr:cxnSp macro="">
      <xdr:nvCxnSpPr>
        <xdr:cNvPr id="288" name="直線コネクタ 287"/>
        <xdr:cNvCxnSpPr/>
      </xdr:nvCxnSpPr>
      <xdr:spPr>
        <a:xfrm flipV="1">
          <a:off x="7861300" y="66054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92151</xdr:rowOff>
    </xdr:to>
    <xdr:cxnSp macro="">
      <xdr:nvCxnSpPr>
        <xdr:cNvPr id="291" name="直線コネクタ 290"/>
        <xdr:cNvCxnSpPr/>
      </xdr:nvCxnSpPr>
      <xdr:spPr>
        <a:xfrm flipV="1">
          <a:off x="6972300" y="6606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35408</xdr:rowOff>
    </xdr:from>
    <xdr:to>
      <xdr:col>55</xdr:col>
      <xdr:colOff>50800</xdr:colOff>
      <xdr:row>38</xdr:row>
      <xdr:rowOff>137008</xdr:rowOff>
    </xdr:to>
    <xdr:sp macro="" textlink="">
      <xdr:nvSpPr>
        <xdr:cNvPr id="301" name="楕円 300"/>
        <xdr:cNvSpPr/>
      </xdr:nvSpPr>
      <xdr:spPr>
        <a:xfrm>
          <a:off x="104267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121785</xdr:rowOff>
    </xdr:from>
    <xdr:ext cx="378565" cy="259045"/>
    <xdr:sp macro="" textlink="">
      <xdr:nvSpPr>
        <xdr:cNvPr id="302" name="労働費該当値テキスト"/>
        <xdr:cNvSpPr txBox="1"/>
      </xdr:nvSpPr>
      <xdr:spPr>
        <a:xfrm>
          <a:off x="10528300" y="64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36322</xdr:rowOff>
    </xdr:from>
    <xdr:to>
      <xdr:col>50</xdr:col>
      <xdr:colOff>165100</xdr:colOff>
      <xdr:row>38</xdr:row>
      <xdr:rowOff>137922</xdr:rowOff>
    </xdr:to>
    <xdr:sp macro="" textlink="">
      <xdr:nvSpPr>
        <xdr:cNvPr id="303" name="楕円 302"/>
        <xdr:cNvSpPr/>
      </xdr:nvSpPr>
      <xdr:spPr>
        <a:xfrm>
          <a:off x="9588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129049</xdr:rowOff>
    </xdr:from>
    <xdr:ext cx="378565" cy="259045"/>
    <xdr:sp macro="" textlink="">
      <xdr:nvSpPr>
        <xdr:cNvPr id="304" name="テキスト ボックス 303"/>
        <xdr:cNvSpPr txBox="1"/>
      </xdr:nvSpPr>
      <xdr:spPr>
        <a:xfrm>
          <a:off x="9450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39522</xdr:rowOff>
    </xdr:from>
    <xdr:to>
      <xdr:col>46</xdr:col>
      <xdr:colOff>38100</xdr:colOff>
      <xdr:row>38</xdr:row>
      <xdr:rowOff>141122</xdr:rowOff>
    </xdr:to>
    <xdr:sp macro="" textlink="">
      <xdr:nvSpPr>
        <xdr:cNvPr id="305" name="楕円 304"/>
        <xdr:cNvSpPr/>
      </xdr:nvSpPr>
      <xdr:spPr>
        <a:xfrm>
          <a:off x="8699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132249</xdr:rowOff>
    </xdr:from>
    <xdr:ext cx="378565" cy="259045"/>
    <xdr:sp macro="" textlink="">
      <xdr:nvSpPr>
        <xdr:cNvPr id="306" name="テキスト ボックス 305"/>
        <xdr:cNvSpPr txBox="1"/>
      </xdr:nvSpPr>
      <xdr:spPr>
        <a:xfrm>
          <a:off x="8561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40894</xdr:rowOff>
    </xdr:from>
    <xdr:to>
      <xdr:col>41</xdr:col>
      <xdr:colOff>101600</xdr:colOff>
      <xdr:row>38</xdr:row>
      <xdr:rowOff>142494</xdr:rowOff>
    </xdr:to>
    <xdr:sp macro="" textlink="">
      <xdr:nvSpPr>
        <xdr:cNvPr id="307" name="楕円 306"/>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133621</xdr:rowOff>
    </xdr:from>
    <xdr:ext cx="378565" cy="259045"/>
    <xdr:sp macro="" textlink="">
      <xdr:nvSpPr>
        <xdr:cNvPr id="308" name="テキスト ボックス 307"/>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41351</xdr:rowOff>
    </xdr:from>
    <xdr:to>
      <xdr:col>36</xdr:col>
      <xdr:colOff>165100</xdr:colOff>
      <xdr:row>38</xdr:row>
      <xdr:rowOff>142951</xdr:rowOff>
    </xdr:to>
    <xdr:sp macro="" textlink="">
      <xdr:nvSpPr>
        <xdr:cNvPr id="309" name="楕円 308"/>
        <xdr:cNvSpPr/>
      </xdr:nvSpPr>
      <xdr:spPr>
        <a:xfrm>
          <a:off x="6921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134078</xdr:rowOff>
    </xdr:from>
    <xdr:ext cx="378565" cy="259045"/>
    <xdr:sp macro="" textlink="">
      <xdr:nvSpPr>
        <xdr:cNvPr id="310" name="テキスト ボックス 309"/>
        <xdr:cNvSpPr txBox="1"/>
      </xdr:nvSpPr>
      <xdr:spPr>
        <a:xfrm>
          <a:off x="6783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894</xdr:rowOff>
    </xdr:from>
    <xdr:to>
      <xdr:col>55</xdr:col>
      <xdr:colOff>0</xdr:colOff>
      <xdr:row>56</xdr:row>
      <xdr:rowOff>87290</xdr:rowOff>
    </xdr:to>
    <xdr:cxnSp macro="">
      <xdr:nvCxnSpPr>
        <xdr:cNvPr id="339" name="直線コネクタ 338"/>
        <xdr:cNvCxnSpPr/>
      </xdr:nvCxnSpPr>
      <xdr:spPr>
        <a:xfrm flipV="1">
          <a:off x="9639300" y="9602094"/>
          <a:ext cx="838200" cy="8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87290</xdr:rowOff>
    </xdr:from>
    <xdr:to>
      <xdr:col>50</xdr:col>
      <xdr:colOff>114300</xdr:colOff>
      <xdr:row>56</xdr:row>
      <xdr:rowOff>90414</xdr:rowOff>
    </xdr:to>
    <xdr:cxnSp macro="">
      <xdr:nvCxnSpPr>
        <xdr:cNvPr id="342" name="直線コネクタ 341"/>
        <xdr:cNvCxnSpPr/>
      </xdr:nvCxnSpPr>
      <xdr:spPr>
        <a:xfrm flipV="1">
          <a:off x="8750300" y="968849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90414</xdr:rowOff>
    </xdr:from>
    <xdr:to>
      <xdr:col>45</xdr:col>
      <xdr:colOff>177800</xdr:colOff>
      <xdr:row>56</xdr:row>
      <xdr:rowOff>109403</xdr:rowOff>
    </xdr:to>
    <xdr:cxnSp macro="">
      <xdr:nvCxnSpPr>
        <xdr:cNvPr id="345" name="直線コネクタ 344"/>
        <xdr:cNvCxnSpPr/>
      </xdr:nvCxnSpPr>
      <xdr:spPr>
        <a:xfrm flipV="1">
          <a:off x="7861300" y="9691614"/>
          <a:ext cx="889000" cy="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109403</xdr:rowOff>
    </xdr:from>
    <xdr:to>
      <xdr:col>41</xdr:col>
      <xdr:colOff>50800</xdr:colOff>
      <xdr:row>56</xdr:row>
      <xdr:rowOff>138809</xdr:rowOff>
    </xdr:to>
    <xdr:cxnSp macro="">
      <xdr:nvCxnSpPr>
        <xdr:cNvPr id="348" name="直線コネクタ 347"/>
        <xdr:cNvCxnSpPr/>
      </xdr:nvCxnSpPr>
      <xdr:spPr>
        <a:xfrm flipV="1">
          <a:off x="6972300" y="9710603"/>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121544</xdr:rowOff>
    </xdr:from>
    <xdr:to>
      <xdr:col>55</xdr:col>
      <xdr:colOff>50800</xdr:colOff>
      <xdr:row>56</xdr:row>
      <xdr:rowOff>51694</xdr:rowOff>
    </xdr:to>
    <xdr:sp macro="" textlink="">
      <xdr:nvSpPr>
        <xdr:cNvPr id="358" name="楕円 357"/>
        <xdr:cNvSpPr/>
      </xdr:nvSpPr>
      <xdr:spPr>
        <a:xfrm>
          <a:off x="10426700" y="95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144421</xdr:rowOff>
    </xdr:from>
    <xdr:ext cx="534377" cy="259045"/>
    <xdr:sp macro="" textlink="">
      <xdr:nvSpPr>
        <xdr:cNvPr id="359" name="農林水産業費該当値テキスト"/>
        <xdr:cNvSpPr txBox="1"/>
      </xdr:nvSpPr>
      <xdr:spPr>
        <a:xfrm>
          <a:off x="10528300" y="94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36490</xdr:rowOff>
    </xdr:from>
    <xdr:to>
      <xdr:col>50</xdr:col>
      <xdr:colOff>165100</xdr:colOff>
      <xdr:row>56</xdr:row>
      <xdr:rowOff>138090</xdr:rowOff>
    </xdr:to>
    <xdr:sp macro="" textlink="">
      <xdr:nvSpPr>
        <xdr:cNvPr id="360" name="楕円 359"/>
        <xdr:cNvSpPr/>
      </xdr:nvSpPr>
      <xdr:spPr>
        <a:xfrm>
          <a:off x="9588500" y="96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154617</xdr:rowOff>
    </xdr:from>
    <xdr:ext cx="534377" cy="259045"/>
    <xdr:sp macro="" textlink="">
      <xdr:nvSpPr>
        <xdr:cNvPr id="361" name="テキスト ボックス 360"/>
        <xdr:cNvSpPr txBox="1"/>
      </xdr:nvSpPr>
      <xdr:spPr>
        <a:xfrm>
          <a:off x="9372111" y="94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39614</xdr:rowOff>
    </xdr:from>
    <xdr:to>
      <xdr:col>46</xdr:col>
      <xdr:colOff>38100</xdr:colOff>
      <xdr:row>56</xdr:row>
      <xdr:rowOff>141214</xdr:rowOff>
    </xdr:to>
    <xdr:sp macro="" textlink="">
      <xdr:nvSpPr>
        <xdr:cNvPr id="362" name="楕円 361"/>
        <xdr:cNvSpPr/>
      </xdr:nvSpPr>
      <xdr:spPr>
        <a:xfrm>
          <a:off x="8699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157741</xdr:rowOff>
    </xdr:from>
    <xdr:ext cx="534377" cy="259045"/>
    <xdr:sp macro="" textlink="">
      <xdr:nvSpPr>
        <xdr:cNvPr id="363" name="テキスト ボックス 362"/>
        <xdr:cNvSpPr txBox="1"/>
      </xdr:nvSpPr>
      <xdr:spPr>
        <a:xfrm>
          <a:off x="8483111" y="9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58603</xdr:rowOff>
    </xdr:from>
    <xdr:to>
      <xdr:col>41</xdr:col>
      <xdr:colOff>101600</xdr:colOff>
      <xdr:row>56</xdr:row>
      <xdr:rowOff>160203</xdr:rowOff>
    </xdr:to>
    <xdr:sp macro="" textlink="">
      <xdr:nvSpPr>
        <xdr:cNvPr id="364" name="楕円 363"/>
        <xdr:cNvSpPr/>
      </xdr:nvSpPr>
      <xdr:spPr>
        <a:xfrm>
          <a:off x="7810500" y="96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5280</xdr:rowOff>
    </xdr:from>
    <xdr:ext cx="534377" cy="259045"/>
    <xdr:sp macro="" textlink="">
      <xdr:nvSpPr>
        <xdr:cNvPr id="365" name="テキスト ボックス 364"/>
        <xdr:cNvSpPr txBox="1"/>
      </xdr:nvSpPr>
      <xdr:spPr>
        <a:xfrm>
          <a:off x="7594111" y="94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88009</xdr:rowOff>
    </xdr:from>
    <xdr:to>
      <xdr:col>36</xdr:col>
      <xdr:colOff>165100</xdr:colOff>
      <xdr:row>57</xdr:row>
      <xdr:rowOff>18159</xdr:rowOff>
    </xdr:to>
    <xdr:sp macro="" textlink="">
      <xdr:nvSpPr>
        <xdr:cNvPr id="366" name="楕円 365"/>
        <xdr:cNvSpPr/>
      </xdr:nvSpPr>
      <xdr:spPr>
        <a:xfrm>
          <a:off x="6921500" y="9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34686</xdr:rowOff>
    </xdr:from>
    <xdr:ext cx="534377" cy="259045"/>
    <xdr:sp macro="" textlink="">
      <xdr:nvSpPr>
        <xdr:cNvPr id="367" name="テキスト ボックス 366"/>
        <xdr:cNvSpPr txBox="1"/>
      </xdr:nvSpPr>
      <xdr:spPr>
        <a:xfrm>
          <a:off x="6705111" y="94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110832</xdr:rowOff>
    </xdr:from>
    <xdr:to>
      <xdr:col>55</xdr:col>
      <xdr:colOff>0</xdr:colOff>
      <xdr:row>77</xdr:row>
      <xdr:rowOff>143193</xdr:rowOff>
    </xdr:to>
    <xdr:cxnSp macro="">
      <xdr:nvCxnSpPr>
        <xdr:cNvPr id="394" name="直線コネクタ 393"/>
        <xdr:cNvCxnSpPr/>
      </xdr:nvCxnSpPr>
      <xdr:spPr>
        <a:xfrm>
          <a:off x="9639300" y="13312482"/>
          <a:ext cx="8382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110832</xdr:rowOff>
    </xdr:from>
    <xdr:to>
      <xdr:col>50</xdr:col>
      <xdr:colOff>114300</xdr:colOff>
      <xdr:row>77</xdr:row>
      <xdr:rowOff>146219</xdr:rowOff>
    </xdr:to>
    <xdr:cxnSp macro="">
      <xdr:nvCxnSpPr>
        <xdr:cNvPr id="397" name="直線コネクタ 396"/>
        <xdr:cNvCxnSpPr/>
      </xdr:nvCxnSpPr>
      <xdr:spPr>
        <a:xfrm flipV="1">
          <a:off x="8750300" y="13312482"/>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138740</xdr:rowOff>
    </xdr:from>
    <xdr:to>
      <xdr:col>45</xdr:col>
      <xdr:colOff>177800</xdr:colOff>
      <xdr:row>77</xdr:row>
      <xdr:rowOff>146219</xdr:rowOff>
    </xdr:to>
    <xdr:cxnSp macro="">
      <xdr:nvCxnSpPr>
        <xdr:cNvPr id="400" name="直線コネクタ 399"/>
        <xdr:cNvCxnSpPr/>
      </xdr:nvCxnSpPr>
      <xdr:spPr>
        <a:xfrm>
          <a:off x="7861300" y="1334039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120864</xdr:rowOff>
    </xdr:from>
    <xdr:to>
      <xdr:col>41</xdr:col>
      <xdr:colOff>50800</xdr:colOff>
      <xdr:row>77</xdr:row>
      <xdr:rowOff>138740</xdr:rowOff>
    </xdr:to>
    <xdr:cxnSp macro="">
      <xdr:nvCxnSpPr>
        <xdr:cNvPr id="403" name="直線コネクタ 402"/>
        <xdr:cNvCxnSpPr/>
      </xdr:nvCxnSpPr>
      <xdr:spPr>
        <a:xfrm>
          <a:off x="6972300" y="13322514"/>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92393</xdr:rowOff>
    </xdr:from>
    <xdr:to>
      <xdr:col>55</xdr:col>
      <xdr:colOff>50800</xdr:colOff>
      <xdr:row>78</xdr:row>
      <xdr:rowOff>22543</xdr:rowOff>
    </xdr:to>
    <xdr:sp macro="" textlink="">
      <xdr:nvSpPr>
        <xdr:cNvPr id="413" name="楕円 412"/>
        <xdr:cNvSpPr/>
      </xdr:nvSpPr>
      <xdr:spPr>
        <a:xfrm>
          <a:off x="10426700" y="132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70820</xdr:rowOff>
    </xdr:from>
    <xdr:ext cx="534377" cy="259045"/>
    <xdr:sp macro="" textlink="">
      <xdr:nvSpPr>
        <xdr:cNvPr id="414" name="商工費該当値テキスト"/>
        <xdr:cNvSpPr txBox="1"/>
      </xdr:nvSpPr>
      <xdr:spPr>
        <a:xfrm>
          <a:off x="10528300" y="132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60032</xdr:rowOff>
    </xdr:from>
    <xdr:to>
      <xdr:col>50</xdr:col>
      <xdr:colOff>165100</xdr:colOff>
      <xdr:row>77</xdr:row>
      <xdr:rowOff>161632</xdr:rowOff>
    </xdr:to>
    <xdr:sp macro="" textlink="">
      <xdr:nvSpPr>
        <xdr:cNvPr id="415" name="楕円 414"/>
        <xdr:cNvSpPr/>
      </xdr:nvSpPr>
      <xdr:spPr>
        <a:xfrm>
          <a:off x="9588500" y="132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152759</xdr:rowOff>
    </xdr:from>
    <xdr:ext cx="534377" cy="259045"/>
    <xdr:sp macro="" textlink="">
      <xdr:nvSpPr>
        <xdr:cNvPr id="416" name="テキスト ボックス 415"/>
        <xdr:cNvSpPr txBox="1"/>
      </xdr:nvSpPr>
      <xdr:spPr>
        <a:xfrm>
          <a:off x="9372111" y="133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95419</xdr:rowOff>
    </xdr:from>
    <xdr:to>
      <xdr:col>46</xdr:col>
      <xdr:colOff>38100</xdr:colOff>
      <xdr:row>78</xdr:row>
      <xdr:rowOff>25569</xdr:rowOff>
    </xdr:to>
    <xdr:sp macro="" textlink="">
      <xdr:nvSpPr>
        <xdr:cNvPr id="417" name="楕円 416"/>
        <xdr:cNvSpPr/>
      </xdr:nvSpPr>
      <xdr:spPr>
        <a:xfrm>
          <a:off x="8699500" y="13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16696</xdr:rowOff>
    </xdr:from>
    <xdr:ext cx="534377" cy="259045"/>
    <xdr:sp macro="" textlink="">
      <xdr:nvSpPr>
        <xdr:cNvPr id="418" name="テキスト ボックス 417"/>
        <xdr:cNvSpPr txBox="1"/>
      </xdr:nvSpPr>
      <xdr:spPr>
        <a:xfrm>
          <a:off x="8483111" y="133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87940</xdr:rowOff>
    </xdr:from>
    <xdr:to>
      <xdr:col>41</xdr:col>
      <xdr:colOff>101600</xdr:colOff>
      <xdr:row>78</xdr:row>
      <xdr:rowOff>18090</xdr:rowOff>
    </xdr:to>
    <xdr:sp macro="" textlink="">
      <xdr:nvSpPr>
        <xdr:cNvPr id="419" name="楕円 418"/>
        <xdr:cNvSpPr/>
      </xdr:nvSpPr>
      <xdr:spPr>
        <a:xfrm>
          <a:off x="7810500" y="132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9217</xdr:rowOff>
    </xdr:from>
    <xdr:ext cx="534377" cy="259045"/>
    <xdr:sp macro="" textlink="">
      <xdr:nvSpPr>
        <xdr:cNvPr id="420" name="テキスト ボックス 419"/>
        <xdr:cNvSpPr txBox="1"/>
      </xdr:nvSpPr>
      <xdr:spPr>
        <a:xfrm>
          <a:off x="7594111" y="133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70064</xdr:rowOff>
    </xdr:from>
    <xdr:to>
      <xdr:col>36</xdr:col>
      <xdr:colOff>165100</xdr:colOff>
      <xdr:row>78</xdr:row>
      <xdr:rowOff>214</xdr:rowOff>
    </xdr:to>
    <xdr:sp macro="" textlink="">
      <xdr:nvSpPr>
        <xdr:cNvPr id="421" name="楕円 420"/>
        <xdr:cNvSpPr/>
      </xdr:nvSpPr>
      <xdr:spPr>
        <a:xfrm>
          <a:off x="6921500" y="132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16741</xdr:rowOff>
    </xdr:from>
    <xdr:ext cx="534377" cy="259045"/>
    <xdr:sp macro="" textlink="">
      <xdr:nvSpPr>
        <xdr:cNvPr id="422" name="テキスト ボックス 421"/>
        <xdr:cNvSpPr txBox="1"/>
      </xdr:nvSpPr>
      <xdr:spPr>
        <a:xfrm>
          <a:off x="6705111" y="130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79618</xdr:rowOff>
    </xdr:from>
    <xdr:to>
      <xdr:col>55</xdr:col>
      <xdr:colOff>0</xdr:colOff>
      <xdr:row>97</xdr:row>
      <xdr:rowOff>106265</xdr:rowOff>
    </xdr:to>
    <xdr:cxnSp macro="">
      <xdr:nvCxnSpPr>
        <xdr:cNvPr id="451" name="直線コネクタ 450"/>
        <xdr:cNvCxnSpPr/>
      </xdr:nvCxnSpPr>
      <xdr:spPr>
        <a:xfrm flipV="1">
          <a:off x="9639300" y="16710268"/>
          <a:ext cx="8382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106265</xdr:rowOff>
    </xdr:from>
    <xdr:to>
      <xdr:col>50</xdr:col>
      <xdr:colOff>114300</xdr:colOff>
      <xdr:row>97</xdr:row>
      <xdr:rowOff>136300</xdr:rowOff>
    </xdr:to>
    <xdr:cxnSp macro="">
      <xdr:nvCxnSpPr>
        <xdr:cNvPr id="454" name="直線コネクタ 453"/>
        <xdr:cNvCxnSpPr/>
      </xdr:nvCxnSpPr>
      <xdr:spPr>
        <a:xfrm flipV="1">
          <a:off x="8750300" y="16736915"/>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136300</xdr:rowOff>
    </xdr:from>
    <xdr:to>
      <xdr:col>45</xdr:col>
      <xdr:colOff>177800</xdr:colOff>
      <xdr:row>97</xdr:row>
      <xdr:rowOff>136553</xdr:rowOff>
    </xdr:to>
    <xdr:cxnSp macro="">
      <xdr:nvCxnSpPr>
        <xdr:cNvPr id="457" name="直線コネクタ 456"/>
        <xdr:cNvCxnSpPr/>
      </xdr:nvCxnSpPr>
      <xdr:spPr>
        <a:xfrm flipV="1">
          <a:off x="7861300" y="16766950"/>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136553</xdr:rowOff>
    </xdr:from>
    <xdr:to>
      <xdr:col>41</xdr:col>
      <xdr:colOff>50800</xdr:colOff>
      <xdr:row>97</xdr:row>
      <xdr:rowOff>166554</xdr:rowOff>
    </xdr:to>
    <xdr:cxnSp macro="">
      <xdr:nvCxnSpPr>
        <xdr:cNvPr id="460" name="直線コネクタ 459"/>
        <xdr:cNvCxnSpPr/>
      </xdr:nvCxnSpPr>
      <xdr:spPr>
        <a:xfrm flipV="1">
          <a:off x="6972300" y="16767203"/>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28818</xdr:rowOff>
    </xdr:from>
    <xdr:to>
      <xdr:col>55</xdr:col>
      <xdr:colOff>50800</xdr:colOff>
      <xdr:row>97</xdr:row>
      <xdr:rowOff>130418</xdr:rowOff>
    </xdr:to>
    <xdr:sp macro="" textlink="">
      <xdr:nvSpPr>
        <xdr:cNvPr id="470" name="楕円 469"/>
        <xdr:cNvSpPr/>
      </xdr:nvSpPr>
      <xdr:spPr>
        <a:xfrm>
          <a:off x="10426700" y="16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51695</xdr:rowOff>
    </xdr:from>
    <xdr:ext cx="599010" cy="259045"/>
    <xdr:sp macro="" textlink="">
      <xdr:nvSpPr>
        <xdr:cNvPr id="471" name="土木費該当値テキスト"/>
        <xdr:cNvSpPr txBox="1"/>
      </xdr:nvSpPr>
      <xdr:spPr>
        <a:xfrm>
          <a:off x="10528300" y="1651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55465</xdr:rowOff>
    </xdr:from>
    <xdr:to>
      <xdr:col>50</xdr:col>
      <xdr:colOff>165100</xdr:colOff>
      <xdr:row>97</xdr:row>
      <xdr:rowOff>157065</xdr:rowOff>
    </xdr:to>
    <xdr:sp macro="" textlink="">
      <xdr:nvSpPr>
        <xdr:cNvPr id="472" name="楕円 471"/>
        <xdr:cNvSpPr/>
      </xdr:nvSpPr>
      <xdr:spPr>
        <a:xfrm>
          <a:off x="9588500" y="166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2142</xdr:rowOff>
    </xdr:from>
    <xdr:ext cx="599010" cy="259045"/>
    <xdr:sp macro="" textlink="">
      <xdr:nvSpPr>
        <xdr:cNvPr id="473" name="テキスト ボックス 472"/>
        <xdr:cNvSpPr txBox="1"/>
      </xdr:nvSpPr>
      <xdr:spPr>
        <a:xfrm>
          <a:off x="9339795" y="1646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85500</xdr:rowOff>
    </xdr:from>
    <xdr:to>
      <xdr:col>46</xdr:col>
      <xdr:colOff>38100</xdr:colOff>
      <xdr:row>98</xdr:row>
      <xdr:rowOff>15650</xdr:rowOff>
    </xdr:to>
    <xdr:sp macro="" textlink="">
      <xdr:nvSpPr>
        <xdr:cNvPr id="474" name="楕円 473"/>
        <xdr:cNvSpPr/>
      </xdr:nvSpPr>
      <xdr:spPr>
        <a:xfrm>
          <a:off x="8699500" y="167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32177</xdr:rowOff>
    </xdr:from>
    <xdr:ext cx="599010" cy="259045"/>
    <xdr:sp macro="" textlink="">
      <xdr:nvSpPr>
        <xdr:cNvPr id="475" name="テキスト ボックス 474"/>
        <xdr:cNvSpPr txBox="1"/>
      </xdr:nvSpPr>
      <xdr:spPr>
        <a:xfrm>
          <a:off x="8450795" y="1649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85753</xdr:rowOff>
    </xdr:from>
    <xdr:to>
      <xdr:col>41</xdr:col>
      <xdr:colOff>101600</xdr:colOff>
      <xdr:row>98</xdr:row>
      <xdr:rowOff>15903</xdr:rowOff>
    </xdr:to>
    <xdr:sp macro="" textlink="">
      <xdr:nvSpPr>
        <xdr:cNvPr id="476" name="楕円 475"/>
        <xdr:cNvSpPr/>
      </xdr:nvSpPr>
      <xdr:spPr>
        <a:xfrm>
          <a:off x="7810500" y="16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32430</xdr:rowOff>
    </xdr:from>
    <xdr:ext cx="599010" cy="259045"/>
    <xdr:sp macro="" textlink="">
      <xdr:nvSpPr>
        <xdr:cNvPr id="477" name="テキスト ボックス 476"/>
        <xdr:cNvSpPr txBox="1"/>
      </xdr:nvSpPr>
      <xdr:spPr>
        <a:xfrm>
          <a:off x="7561795" y="1649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115754</xdr:rowOff>
    </xdr:from>
    <xdr:to>
      <xdr:col>36</xdr:col>
      <xdr:colOff>165100</xdr:colOff>
      <xdr:row>98</xdr:row>
      <xdr:rowOff>45904</xdr:rowOff>
    </xdr:to>
    <xdr:sp macro="" textlink="">
      <xdr:nvSpPr>
        <xdr:cNvPr id="478" name="楕円 477"/>
        <xdr:cNvSpPr/>
      </xdr:nvSpPr>
      <xdr:spPr>
        <a:xfrm>
          <a:off x="6921500" y="167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62431</xdr:rowOff>
    </xdr:from>
    <xdr:ext cx="599010" cy="259045"/>
    <xdr:sp macro="" textlink="">
      <xdr:nvSpPr>
        <xdr:cNvPr id="479" name="テキスト ボックス 478"/>
        <xdr:cNvSpPr txBox="1"/>
      </xdr:nvSpPr>
      <xdr:spPr>
        <a:xfrm>
          <a:off x="6672795" y="165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104806</xdr:rowOff>
    </xdr:from>
    <xdr:to>
      <xdr:col>85</xdr:col>
      <xdr:colOff>127000</xdr:colOff>
      <xdr:row>38</xdr:row>
      <xdr:rowOff>106406</xdr:rowOff>
    </xdr:to>
    <xdr:cxnSp macro="">
      <xdr:nvCxnSpPr>
        <xdr:cNvPr id="511" name="直線コネクタ 510"/>
        <xdr:cNvCxnSpPr/>
      </xdr:nvCxnSpPr>
      <xdr:spPr>
        <a:xfrm>
          <a:off x="15481300" y="661990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104806</xdr:rowOff>
    </xdr:from>
    <xdr:to>
      <xdr:col>81</xdr:col>
      <xdr:colOff>50800</xdr:colOff>
      <xdr:row>38</xdr:row>
      <xdr:rowOff>136369</xdr:rowOff>
    </xdr:to>
    <xdr:cxnSp macro="">
      <xdr:nvCxnSpPr>
        <xdr:cNvPr id="514" name="直線コネクタ 513"/>
        <xdr:cNvCxnSpPr/>
      </xdr:nvCxnSpPr>
      <xdr:spPr>
        <a:xfrm flipV="1">
          <a:off x="14592300" y="6619906"/>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19277</xdr:rowOff>
    </xdr:from>
    <xdr:to>
      <xdr:col>76</xdr:col>
      <xdr:colOff>114300</xdr:colOff>
      <xdr:row>38</xdr:row>
      <xdr:rowOff>136369</xdr:rowOff>
    </xdr:to>
    <xdr:cxnSp macro="">
      <xdr:nvCxnSpPr>
        <xdr:cNvPr id="517" name="直線コネクタ 516"/>
        <xdr:cNvCxnSpPr/>
      </xdr:nvCxnSpPr>
      <xdr:spPr>
        <a:xfrm>
          <a:off x="13703300" y="6534377"/>
          <a:ext cx="889000" cy="1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19277</xdr:rowOff>
    </xdr:from>
    <xdr:to>
      <xdr:col>71</xdr:col>
      <xdr:colOff>177800</xdr:colOff>
      <xdr:row>39</xdr:row>
      <xdr:rowOff>40390</xdr:rowOff>
    </xdr:to>
    <xdr:cxnSp macro="">
      <xdr:nvCxnSpPr>
        <xdr:cNvPr id="520" name="直線コネクタ 519"/>
        <xdr:cNvCxnSpPr/>
      </xdr:nvCxnSpPr>
      <xdr:spPr>
        <a:xfrm flipV="1">
          <a:off x="12814300" y="6534377"/>
          <a:ext cx="889000" cy="19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55606</xdr:rowOff>
    </xdr:from>
    <xdr:to>
      <xdr:col>85</xdr:col>
      <xdr:colOff>177800</xdr:colOff>
      <xdr:row>38</xdr:row>
      <xdr:rowOff>157206</xdr:rowOff>
    </xdr:to>
    <xdr:sp macro="" textlink="">
      <xdr:nvSpPr>
        <xdr:cNvPr id="530" name="楕円 529"/>
        <xdr:cNvSpPr/>
      </xdr:nvSpPr>
      <xdr:spPr>
        <a:xfrm>
          <a:off x="16268700" y="65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34033</xdr:rowOff>
    </xdr:from>
    <xdr:ext cx="534377" cy="259045"/>
    <xdr:sp macro="" textlink="">
      <xdr:nvSpPr>
        <xdr:cNvPr id="531" name="消防費該当値テキスト"/>
        <xdr:cNvSpPr txBox="1"/>
      </xdr:nvSpPr>
      <xdr:spPr>
        <a:xfrm>
          <a:off x="16370300" y="65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54006</xdr:rowOff>
    </xdr:from>
    <xdr:to>
      <xdr:col>81</xdr:col>
      <xdr:colOff>101600</xdr:colOff>
      <xdr:row>38</xdr:row>
      <xdr:rowOff>155606</xdr:rowOff>
    </xdr:to>
    <xdr:sp macro="" textlink="">
      <xdr:nvSpPr>
        <xdr:cNvPr id="532" name="楕円 531"/>
        <xdr:cNvSpPr/>
      </xdr:nvSpPr>
      <xdr:spPr>
        <a:xfrm>
          <a:off x="15430500" y="65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146733</xdr:rowOff>
    </xdr:from>
    <xdr:ext cx="534377" cy="259045"/>
    <xdr:sp macro="" textlink="">
      <xdr:nvSpPr>
        <xdr:cNvPr id="533" name="テキスト ボックス 532"/>
        <xdr:cNvSpPr txBox="1"/>
      </xdr:nvSpPr>
      <xdr:spPr>
        <a:xfrm>
          <a:off x="15214111" y="66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85569</xdr:rowOff>
    </xdr:from>
    <xdr:to>
      <xdr:col>76</xdr:col>
      <xdr:colOff>165100</xdr:colOff>
      <xdr:row>39</xdr:row>
      <xdr:rowOff>15719</xdr:rowOff>
    </xdr:to>
    <xdr:sp macro="" textlink="">
      <xdr:nvSpPr>
        <xdr:cNvPr id="534" name="楕円 533"/>
        <xdr:cNvSpPr/>
      </xdr:nvSpPr>
      <xdr:spPr>
        <a:xfrm>
          <a:off x="14541500" y="66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6846</xdr:rowOff>
    </xdr:from>
    <xdr:ext cx="534377" cy="259045"/>
    <xdr:sp macro="" textlink="">
      <xdr:nvSpPr>
        <xdr:cNvPr id="535" name="テキスト ボックス 534"/>
        <xdr:cNvSpPr txBox="1"/>
      </xdr:nvSpPr>
      <xdr:spPr>
        <a:xfrm>
          <a:off x="14325111" y="66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139927</xdr:rowOff>
    </xdr:from>
    <xdr:to>
      <xdr:col>72</xdr:col>
      <xdr:colOff>38100</xdr:colOff>
      <xdr:row>38</xdr:row>
      <xdr:rowOff>70076</xdr:rowOff>
    </xdr:to>
    <xdr:sp macro="" textlink="">
      <xdr:nvSpPr>
        <xdr:cNvPr id="536" name="楕円 535"/>
        <xdr:cNvSpPr/>
      </xdr:nvSpPr>
      <xdr:spPr>
        <a:xfrm>
          <a:off x="13652500" y="6483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61204</xdr:rowOff>
    </xdr:from>
    <xdr:ext cx="534377" cy="259045"/>
    <xdr:sp macro="" textlink="">
      <xdr:nvSpPr>
        <xdr:cNvPr id="537" name="テキスト ボックス 536"/>
        <xdr:cNvSpPr txBox="1"/>
      </xdr:nvSpPr>
      <xdr:spPr>
        <a:xfrm>
          <a:off x="13436111" y="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161040</xdr:rowOff>
    </xdr:from>
    <xdr:to>
      <xdr:col>67</xdr:col>
      <xdr:colOff>101600</xdr:colOff>
      <xdr:row>39</xdr:row>
      <xdr:rowOff>91190</xdr:rowOff>
    </xdr:to>
    <xdr:sp macro="" textlink="">
      <xdr:nvSpPr>
        <xdr:cNvPr id="538" name="楕円 537"/>
        <xdr:cNvSpPr/>
      </xdr:nvSpPr>
      <xdr:spPr>
        <a:xfrm>
          <a:off x="12763500" y="66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82317</xdr:rowOff>
    </xdr:from>
    <xdr:ext cx="534377" cy="259045"/>
    <xdr:sp macro="" textlink="">
      <xdr:nvSpPr>
        <xdr:cNvPr id="539" name="テキスト ボックス 538"/>
        <xdr:cNvSpPr txBox="1"/>
      </xdr:nvSpPr>
      <xdr:spPr>
        <a:xfrm>
          <a:off x="12547111" y="67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155284</xdr:rowOff>
    </xdr:from>
    <xdr:to>
      <xdr:col>85</xdr:col>
      <xdr:colOff>127000</xdr:colOff>
      <xdr:row>58</xdr:row>
      <xdr:rowOff>27758</xdr:rowOff>
    </xdr:to>
    <xdr:cxnSp macro="">
      <xdr:nvCxnSpPr>
        <xdr:cNvPr id="570" name="直線コネクタ 569"/>
        <xdr:cNvCxnSpPr/>
      </xdr:nvCxnSpPr>
      <xdr:spPr>
        <a:xfrm>
          <a:off x="15481300" y="9927934"/>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132983</xdr:rowOff>
    </xdr:from>
    <xdr:to>
      <xdr:col>81</xdr:col>
      <xdr:colOff>50800</xdr:colOff>
      <xdr:row>57</xdr:row>
      <xdr:rowOff>155284</xdr:rowOff>
    </xdr:to>
    <xdr:cxnSp macro="">
      <xdr:nvCxnSpPr>
        <xdr:cNvPr id="573" name="直線コネクタ 572"/>
        <xdr:cNvCxnSpPr/>
      </xdr:nvCxnSpPr>
      <xdr:spPr>
        <a:xfrm>
          <a:off x="14592300" y="9905633"/>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132983</xdr:rowOff>
    </xdr:from>
    <xdr:to>
      <xdr:col>76</xdr:col>
      <xdr:colOff>114300</xdr:colOff>
      <xdr:row>58</xdr:row>
      <xdr:rowOff>25936</xdr:rowOff>
    </xdr:to>
    <xdr:cxnSp macro="">
      <xdr:nvCxnSpPr>
        <xdr:cNvPr id="576" name="直線コネクタ 575"/>
        <xdr:cNvCxnSpPr/>
      </xdr:nvCxnSpPr>
      <xdr:spPr>
        <a:xfrm flipV="1">
          <a:off x="13703300" y="9905633"/>
          <a:ext cx="889000" cy="6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25936</xdr:rowOff>
    </xdr:from>
    <xdr:to>
      <xdr:col>71</xdr:col>
      <xdr:colOff>177800</xdr:colOff>
      <xdr:row>58</xdr:row>
      <xdr:rowOff>88295</xdr:rowOff>
    </xdr:to>
    <xdr:cxnSp macro="">
      <xdr:nvCxnSpPr>
        <xdr:cNvPr id="579" name="直線コネクタ 578"/>
        <xdr:cNvCxnSpPr/>
      </xdr:nvCxnSpPr>
      <xdr:spPr>
        <a:xfrm flipV="1">
          <a:off x="12814300" y="9970036"/>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148408</xdr:rowOff>
    </xdr:from>
    <xdr:to>
      <xdr:col>85</xdr:col>
      <xdr:colOff>177800</xdr:colOff>
      <xdr:row>58</xdr:row>
      <xdr:rowOff>78558</xdr:rowOff>
    </xdr:to>
    <xdr:sp macro="" textlink="">
      <xdr:nvSpPr>
        <xdr:cNvPr id="589" name="楕円 588"/>
        <xdr:cNvSpPr/>
      </xdr:nvSpPr>
      <xdr:spPr>
        <a:xfrm>
          <a:off x="16268700" y="99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63335</xdr:rowOff>
    </xdr:from>
    <xdr:ext cx="534377" cy="259045"/>
    <xdr:sp macro="" textlink="">
      <xdr:nvSpPr>
        <xdr:cNvPr id="590" name="教育費該当値テキスト"/>
        <xdr:cNvSpPr txBox="1"/>
      </xdr:nvSpPr>
      <xdr:spPr>
        <a:xfrm>
          <a:off x="16370300" y="98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104484</xdr:rowOff>
    </xdr:from>
    <xdr:to>
      <xdr:col>81</xdr:col>
      <xdr:colOff>101600</xdr:colOff>
      <xdr:row>58</xdr:row>
      <xdr:rowOff>34634</xdr:rowOff>
    </xdr:to>
    <xdr:sp macro="" textlink="">
      <xdr:nvSpPr>
        <xdr:cNvPr id="591" name="楕円 590"/>
        <xdr:cNvSpPr/>
      </xdr:nvSpPr>
      <xdr:spPr>
        <a:xfrm>
          <a:off x="15430500" y="98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25761</xdr:rowOff>
    </xdr:from>
    <xdr:ext cx="534377" cy="259045"/>
    <xdr:sp macro="" textlink="">
      <xdr:nvSpPr>
        <xdr:cNvPr id="592" name="テキスト ボックス 591"/>
        <xdr:cNvSpPr txBox="1"/>
      </xdr:nvSpPr>
      <xdr:spPr>
        <a:xfrm>
          <a:off x="15214111" y="99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82183</xdr:rowOff>
    </xdr:from>
    <xdr:to>
      <xdr:col>76</xdr:col>
      <xdr:colOff>165100</xdr:colOff>
      <xdr:row>58</xdr:row>
      <xdr:rowOff>12333</xdr:rowOff>
    </xdr:to>
    <xdr:sp macro="" textlink="">
      <xdr:nvSpPr>
        <xdr:cNvPr id="593" name="楕円 592"/>
        <xdr:cNvSpPr/>
      </xdr:nvSpPr>
      <xdr:spPr>
        <a:xfrm>
          <a:off x="14541500" y="98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28860</xdr:rowOff>
    </xdr:from>
    <xdr:ext cx="534377" cy="259045"/>
    <xdr:sp macro="" textlink="">
      <xdr:nvSpPr>
        <xdr:cNvPr id="594" name="テキスト ボックス 593"/>
        <xdr:cNvSpPr txBox="1"/>
      </xdr:nvSpPr>
      <xdr:spPr>
        <a:xfrm>
          <a:off x="14325111" y="96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146586</xdr:rowOff>
    </xdr:from>
    <xdr:to>
      <xdr:col>72</xdr:col>
      <xdr:colOff>38100</xdr:colOff>
      <xdr:row>58</xdr:row>
      <xdr:rowOff>76736</xdr:rowOff>
    </xdr:to>
    <xdr:sp macro="" textlink="">
      <xdr:nvSpPr>
        <xdr:cNvPr id="595" name="楕円 594"/>
        <xdr:cNvSpPr/>
      </xdr:nvSpPr>
      <xdr:spPr>
        <a:xfrm>
          <a:off x="13652500" y="99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67863</xdr:rowOff>
    </xdr:from>
    <xdr:ext cx="534377" cy="259045"/>
    <xdr:sp macro="" textlink="">
      <xdr:nvSpPr>
        <xdr:cNvPr id="596" name="テキスト ボックス 595"/>
        <xdr:cNvSpPr txBox="1"/>
      </xdr:nvSpPr>
      <xdr:spPr>
        <a:xfrm>
          <a:off x="13436111" y="100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37495</xdr:rowOff>
    </xdr:from>
    <xdr:to>
      <xdr:col>67</xdr:col>
      <xdr:colOff>101600</xdr:colOff>
      <xdr:row>58</xdr:row>
      <xdr:rowOff>139095</xdr:rowOff>
    </xdr:to>
    <xdr:sp macro="" textlink="">
      <xdr:nvSpPr>
        <xdr:cNvPr id="597" name="楕円 596"/>
        <xdr:cNvSpPr/>
      </xdr:nvSpPr>
      <xdr:spPr>
        <a:xfrm>
          <a:off x="12763500" y="99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130222</xdr:rowOff>
    </xdr:from>
    <xdr:ext cx="534377" cy="259045"/>
    <xdr:sp macro="" textlink="">
      <xdr:nvSpPr>
        <xdr:cNvPr id="598" name="テキスト ボックス 597"/>
        <xdr:cNvSpPr txBox="1"/>
      </xdr:nvSpPr>
      <xdr:spPr>
        <a:xfrm>
          <a:off x="12547111" y="1007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104139</xdr:rowOff>
    </xdr:from>
    <xdr:to>
      <xdr:col>85</xdr:col>
      <xdr:colOff>127000</xdr:colOff>
      <xdr:row>95</xdr:row>
      <xdr:rowOff>117146</xdr:rowOff>
    </xdr:to>
    <xdr:cxnSp macro="">
      <xdr:nvCxnSpPr>
        <xdr:cNvPr id="680" name="直線コネクタ 679"/>
        <xdr:cNvCxnSpPr/>
      </xdr:nvCxnSpPr>
      <xdr:spPr>
        <a:xfrm>
          <a:off x="15481300" y="16391889"/>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104139</xdr:rowOff>
    </xdr:from>
    <xdr:to>
      <xdr:col>81</xdr:col>
      <xdr:colOff>50800</xdr:colOff>
      <xdr:row>95</xdr:row>
      <xdr:rowOff>110037</xdr:rowOff>
    </xdr:to>
    <xdr:cxnSp macro="">
      <xdr:nvCxnSpPr>
        <xdr:cNvPr id="683" name="直線コネクタ 682"/>
        <xdr:cNvCxnSpPr/>
      </xdr:nvCxnSpPr>
      <xdr:spPr>
        <a:xfrm flipV="1">
          <a:off x="14592300" y="16391889"/>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110037</xdr:rowOff>
    </xdr:from>
    <xdr:to>
      <xdr:col>76</xdr:col>
      <xdr:colOff>114300</xdr:colOff>
      <xdr:row>95</xdr:row>
      <xdr:rowOff>141994</xdr:rowOff>
    </xdr:to>
    <xdr:cxnSp macro="">
      <xdr:nvCxnSpPr>
        <xdr:cNvPr id="686" name="直線コネクタ 685"/>
        <xdr:cNvCxnSpPr/>
      </xdr:nvCxnSpPr>
      <xdr:spPr>
        <a:xfrm flipV="1">
          <a:off x="13703300" y="16397787"/>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141994</xdr:rowOff>
    </xdr:from>
    <xdr:to>
      <xdr:col>71</xdr:col>
      <xdr:colOff>177800</xdr:colOff>
      <xdr:row>95</xdr:row>
      <xdr:rowOff>145072</xdr:rowOff>
    </xdr:to>
    <xdr:cxnSp macro="">
      <xdr:nvCxnSpPr>
        <xdr:cNvPr id="689" name="直線コネクタ 688"/>
        <xdr:cNvCxnSpPr/>
      </xdr:nvCxnSpPr>
      <xdr:spPr>
        <a:xfrm flipV="1">
          <a:off x="12814300" y="16429744"/>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66346</xdr:rowOff>
    </xdr:from>
    <xdr:to>
      <xdr:col>85</xdr:col>
      <xdr:colOff>177800</xdr:colOff>
      <xdr:row>95</xdr:row>
      <xdr:rowOff>167946</xdr:rowOff>
    </xdr:to>
    <xdr:sp macro="" textlink="">
      <xdr:nvSpPr>
        <xdr:cNvPr id="699" name="楕円 698"/>
        <xdr:cNvSpPr/>
      </xdr:nvSpPr>
      <xdr:spPr>
        <a:xfrm>
          <a:off x="16268700" y="163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89223</xdr:rowOff>
    </xdr:from>
    <xdr:ext cx="599010" cy="259045"/>
    <xdr:sp macro="" textlink="">
      <xdr:nvSpPr>
        <xdr:cNvPr id="700" name="公債費該当値テキスト"/>
        <xdr:cNvSpPr txBox="1"/>
      </xdr:nvSpPr>
      <xdr:spPr>
        <a:xfrm>
          <a:off x="16370300" y="1620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53339</xdr:rowOff>
    </xdr:from>
    <xdr:to>
      <xdr:col>81</xdr:col>
      <xdr:colOff>101600</xdr:colOff>
      <xdr:row>95</xdr:row>
      <xdr:rowOff>154939</xdr:rowOff>
    </xdr:to>
    <xdr:sp macro="" textlink="">
      <xdr:nvSpPr>
        <xdr:cNvPr id="701" name="楕円 700"/>
        <xdr:cNvSpPr/>
      </xdr:nvSpPr>
      <xdr:spPr>
        <a:xfrm>
          <a:off x="15430500" y="163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xdr:rowOff>
    </xdr:from>
    <xdr:ext cx="599010" cy="259045"/>
    <xdr:sp macro="" textlink="">
      <xdr:nvSpPr>
        <xdr:cNvPr id="702" name="テキスト ボックス 701"/>
        <xdr:cNvSpPr txBox="1"/>
      </xdr:nvSpPr>
      <xdr:spPr>
        <a:xfrm>
          <a:off x="15181795" y="1611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59237</xdr:rowOff>
    </xdr:from>
    <xdr:to>
      <xdr:col>76</xdr:col>
      <xdr:colOff>165100</xdr:colOff>
      <xdr:row>95</xdr:row>
      <xdr:rowOff>160837</xdr:rowOff>
    </xdr:to>
    <xdr:sp macro="" textlink="">
      <xdr:nvSpPr>
        <xdr:cNvPr id="703" name="楕円 702"/>
        <xdr:cNvSpPr/>
      </xdr:nvSpPr>
      <xdr:spPr>
        <a:xfrm>
          <a:off x="14541500" y="163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5914</xdr:rowOff>
    </xdr:from>
    <xdr:ext cx="599010" cy="259045"/>
    <xdr:sp macro="" textlink="">
      <xdr:nvSpPr>
        <xdr:cNvPr id="704" name="テキスト ボックス 703"/>
        <xdr:cNvSpPr txBox="1"/>
      </xdr:nvSpPr>
      <xdr:spPr>
        <a:xfrm>
          <a:off x="14292795" y="1612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91194</xdr:rowOff>
    </xdr:from>
    <xdr:to>
      <xdr:col>72</xdr:col>
      <xdr:colOff>38100</xdr:colOff>
      <xdr:row>96</xdr:row>
      <xdr:rowOff>21344</xdr:rowOff>
    </xdr:to>
    <xdr:sp macro="" textlink="">
      <xdr:nvSpPr>
        <xdr:cNvPr id="705" name="楕円 704"/>
        <xdr:cNvSpPr/>
      </xdr:nvSpPr>
      <xdr:spPr>
        <a:xfrm>
          <a:off x="13652500" y="163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37871</xdr:rowOff>
    </xdr:from>
    <xdr:ext cx="599010" cy="259045"/>
    <xdr:sp macro="" textlink="">
      <xdr:nvSpPr>
        <xdr:cNvPr id="706" name="テキスト ボックス 705"/>
        <xdr:cNvSpPr txBox="1"/>
      </xdr:nvSpPr>
      <xdr:spPr>
        <a:xfrm>
          <a:off x="13403795" y="1615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94272</xdr:rowOff>
    </xdr:from>
    <xdr:to>
      <xdr:col>67</xdr:col>
      <xdr:colOff>101600</xdr:colOff>
      <xdr:row>96</xdr:row>
      <xdr:rowOff>24422</xdr:rowOff>
    </xdr:to>
    <xdr:sp macro="" textlink="">
      <xdr:nvSpPr>
        <xdr:cNvPr id="707" name="楕円 706"/>
        <xdr:cNvSpPr/>
      </xdr:nvSpPr>
      <xdr:spPr>
        <a:xfrm>
          <a:off x="12763500" y="16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40949</xdr:rowOff>
    </xdr:from>
    <xdr:ext cx="599010" cy="259045"/>
    <xdr:sp macro="" textlink="">
      <xdr:nvSpPr>
        <xdr:cNvPr id="708" name="テキスト ボックス 707"/>
        <xdr:cNvSpPr txBox="1"/>
      </xdr:nvSpPr>
      <xdr:spPr>
        <a:xfrm>
          <a:off x="12514795" y="1615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衛生費が住民一人当たり</a:t>
          </a:r>
          <a:r>
            <a:rPr kumimoji="1" lang="en-US" altLang="ja-JP" sz="1100" b="0" i="0" baseline="0">
              <a:solidFill>
                <a:schemeClr val="dk1"/>
              </a:solidFill>
              <a:effectLst/>
              <a:latin typeface="+mn-lt"/>
              <a:ea typeface="+mn-ea"/>
              <a:cs typeface="+mn-cs"/>
            </a:rPr>
            <a:t>146,501</a:t>
          </a:r>
          <a:r>
            <a:rPr kumimoji="1" lang="ja-JP" altLang="ja-JP" sz="1100" b="0" i="0" baseline="0">
              <a:solidFill>
                <a:schemeClr val="dk1"/>
              </a:solidFill>
              <a:effectLst/>
              <a:latin typeface="+mn-lt"/>
              <a:ea typeface="+mn-ea"/>
              <a:cs typeface="+mn-cs"/>
            </a:rPr>
            <a:t>円と類似団体平均を大きく上回っているのは、病院事業会計への繰出金、広域水道事業、ごみ・し尿処理事業に要する経費が大きいことが要因となっている。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総務費は、庁舎整備事業等により類似団体平均を上回っており、住民一人当たり</a:t>
          </a:r>
          <a:r>
            <a:rPr kumimoji="1" lang="en-US" altLang="ja-JP" sz="1100" b="0" i="0" baseline="0">
              <a:solidFill>
                <a:schemeClr val="dk1"/>
              </a:solidFill>
              <a:effectLst/>
              <a:latin typeface="+mn-lt"/>
              <a:ea typeface="+mn-ea"/>
              <a:cs typeface="+mn-cs"/>
            </a:rPr>
            <a:t>551,984</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民生費は、老人福祉費が多額の状況にあるため、類似団体平均を大きく上回って</a:t>
          </a:r>
          <a:r>
            <a:rPr kumimoji="1" lang="ja-JP" altLang="en-US" sz="1100" b="0" i="0" baseline="0">
              <a:solidFill>
                <a:schemeClr val="dk1"/>
              </a:solidFill>
              <a:effectLst/>
              <a:latin typeface="+mn-lt"/>
              <a:ea typeface="+mn-ea"/>
              <a:cs typeface="+mn-cs"/>
            </a:rPr>
            <a:t>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161,539</a:t>
          </a:r>
          <a:r>
            <a:rPr kumimoji="1" lang="ja-JP" altLang="ja-JP" sz="1100" b="0" i="0" baseline="0">
              <a:solidFill>
                <a:schemeClr val="dk1"/>
              </a:solidFill>
              <a:effectLst/>
              <a:latin typeface="+mn-lt"/>
              <a:ea typeface="+mn-ea"/>
              <a:cs typeface="+mn-cs"/>
            </a:rPr>
            <a:t>円で、類似団体平均に比べ高止まりしているのは、除排雪、雪処理施設に要する経費、下水道事業会計への繰出金が要因となっている。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病院事業・下水道事業等への繰出金の増により、基金が減少傾向にあったが、Ｒ３及びＲ４は普通交付税の追加交付等により増加</a:t>
          </a:r>
          <a:r>
            <a:rPr kumimoji="1" lang="ja-JP" altLang="en-US" sz="1100">
              <a:solidFill>
                <a:schemeClr val="dk1"/>
              </a:solidFill>
              <a:effectLst/>
              <a:latin typeface="+mn-lt"/>
              <a:ea typeface="+mn-ea"/>
              <a:cs typeface="+mn-cs"/>
            </a:rPr>
            <a:t>、Ｒ５については若干の減少となった</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引き続き、公債費の抑制や事務事業の効率化、見直し等を行い、経費の削減に努めるとともに、町税等の収納強化により財源の確保にも努める。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病院事業会計において、患者数の減少等に伴う医業収益の減少により、赤字額が生じている。それ以外の会計においては、赤字額はない状況にあるが、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一般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これまでの社会資本整備により、地方債の償還が多額となっているが、計画的に事業を遂行している。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満期一括償還地方債はないため、積み立ては行っていない。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将来負担額全体においては、</a:t>
          </a:r>
          <a:r>
            <a:rPr kumimoji="1" lang="ja-JP" altLang="en-US" sz="1100" baseline="0">
              <a:solidFill>
                <a:schemeClr val="dk1"/>
              </a:solidFill>
              <a:effectLst/>
              <a:latin typeface="+mn-lt"/>
              <a:ea typeface="+mn-ea"/>
              <a:cs typeface="+mn-cs"/>
            </a:rPr>
            <a:t>庁舎整備事業の実施により増加</a:t>
          </a:r>
          <a:r>
            <a:rPr kumimoji="1" lang="ja-JP" altLang="ja-JP" sz="1100">
              <a:solidFill>
                <a:schemeClr val="dk1"/>
              </a:solidFill>
              <a:effectLst/>
              <a:latin typeface="+mn-lt"/>
              <a:ea typeface="+mn-ea"/>
              <a:cs typeface="+mn-cs"/>
            </a:rPr>
            <a:t>、充当可能財源等については、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「地域振興基金」から定住対策事業等のため</a:t>
          </a:r>
          <a:r>
            <a:rPr kumimoji="1" lang="en-US" altLang="ja-JP" sz="1100">
              <a:solidFill>
                <a:schemeClr val="dk1"/>
              </a:solidFill>
              <a:effectLst/>
              <a:latin typeface="+mn-lt"/>
              <a:ea typeface="+mn-ea"/>
              <a:cs typeface="+mn-cs"/>
            </a:rPr>
            <a:t>3,921</a:t>
          </a:r>
          <a:r>
            <a:rPr kumimoji="1" lang="ja-JP" altLang="ja-JP" sz="1100">
              <a:solidFill>
                <a:schemeClr val="dk1"/>
              </a:solidFill>
              <a:effectLst/>
              <a:latin typeface="+mn-lt"/>
              <a:ea typeface="+mn-ea"/>
              <a:cs typeface="+mn-cs"/>
            </a:rPr>
            <a:t>万円、「農業担い手育成基金」から農業施設元利償還等のため</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万円、「奈井江町役場庁舎整備基　　</a:t>
          </a:r>
          <a:endParaRPr lang="ja-JP" altLang="ja-JP" sz="1400">
            <a:effectLst/>
          </a:endParaRPr>
        </a:p>
        <a:p>
          <a:r>
            <a:rPr kumimoji="1" lang="ja-JP" altLang="ja-JP" sz="1100">
              <a:solidFill>
                <a:schemeClr val="dk1"/>
              </a:solidFill>
              <a:effectLst/>
              <a:latin typeface="+mn-lt"/>
              <a:ea typeface="+mn-ea"/>
              <a:cs typeface="+mn-cs"/>
            </a:rPr>
            <a:t>　金」から庁舎整備のため</a:t>
          </a:r>
          <a:r>
            <a:rPr kumimoji="1" lang="en-US" altLang="ja-JP" sz="1100">
              <a:solidFill>
                <a:schemeClr val="dk1"/>
              </a:solidFill>
              <a:effectLst/>
              <a:latin typeface="+mn-lt"/>
              <a:ea typeface="+mn-ea"/>
              <a:cs typeface="+mn-cs"/>
            </a:rPr>
            <a:t>16,684</a:t>
          </a:r>
          <a:r>
            <a:rPr kumimoji="1" lang="ja-JP" altLang="ja-JP" sz="1100">
              <a:solidFill>
                <a:schemeClr val="dk1"/>
              </a:solidFill>
              <a:effectLst/>
              <a:latin typeface="+mn-lt"/>
              <a:ea typeface="+mn-ea"/>
              <a:cs typeface="+mn-cs"/>
            </a:rPr>
            <a:t>万円を、「公共施設等整備基金」から公共施設の維持補修のため</a:t>
          </a:r>
          <a:r>
            <a:rPr kumimoji="1" lang="en-US" altLang="ja-JP" sz="1100">
              <a:solidFill>
                <a:schemeClr val="dk1"/>
              </a:solidFill>
              <a:effectLst/>
              <a:latin typeface="+mn-lt"/>
              <a:ea typeface="+mn-ea"/>
              <a:cs typeface="+mn-cs"/>
            </a:rPr>
            <a:t>4,425</a:t>
          </a:r>
          <a:r>
            <a:rPr kumimoji="1" lang="ja-JP" altLang="ja-JP" sz="1100">
              <a:solidFill>
                <a:schemeClr val="dk1"/>
              </a:solidFill>
              <a:effectLst/>
              <a:latin typeface="+mn-lt"/>
              <a:ea typeface="+mn-ea"/>
              <a:cs typeface="+mn-cs"/>
            </a:rPr>
            <a:t>万円を取り崩した一方で、「財政調整基金」に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万円、「地域振興基金」に</a:t>
          </a:r>
          <a:r>
            <a:rPr kumimoji="1" lang="en-US" altLang="ja-JP" sz="1100">
              <a:solidFill>
                <a:schemeClr val="dk1"/>
              </a:solidFill>
              <a:effectLst/>
              <a:latin typeface="+mn-lt"/>
              <a:ea typeface="+mn-ea"/>
              <a:cs typeface="+mn-cs"/>
            </a:rPr>
            <a:t>2,720</a:t>
          </a:r>
          <a:r>
            <a:rPr kumimoji="1" lang="ja-JP" altLang="ja-JP" sz="1100">
              <a:solidFill>
                <a:schemeClr val="dk1"/>
              </a:solidFill>
              <a:effectLst/>
              <a:latin typeface="+mn-lt"/>
              <a:ea typeface="+mn-ea"/>
              <a:cs typeface="+mn-cs"/>
            </a:rPr>
            <a:t>万円、「農業担い手育成基金」に</a:t>
          </a:r>
          <a:r>
            <a:rPr kumimoji="1" lang="en-US" altLang="ja-JP" sz="1100">
              <a:solidFill>
                <a:schemeClr val="dk1"/>
              </a:solidFill>
              <a:effectLst/>
              <a:latin typeface="+mn-lt"/>
              <a:ea typeface="+mn-ea"/>
              <a:cs typeface="+mn-cs"/>
            </a:rPr>
            <a:t>794</a:t>
          </a:r>
          <a:r>
            <a:rPr kumimoji="1" lang="ja-JP" altLang="ja-JP" sz="1100">
              <a:solidFill>
                <a:schemeClr val="dk1"/>
              </a:solidFill>
              <a:effectLst/>
              <a:latin typeface="+mn-lt"/>
              <a:ea typeface="+mn-ea"/>
              <a:cs typeface="+mn-cs"/>
            </a:rPr>
            <a:t>万円、「奈井江町役場庁舎整備基金」に</a:t>
          </a:r>
          <a:r>
            <a:rPr kumimoji="1" lang="en-US" altLang="ja-JP" sz="1100">
              <a:solidFill>
                <a:schemeClr val="dk1"/>
              </a:solidFill>
              <a:effectLst/>
              <a:latin typeface="+mn-lt"/>
              <a:ea typeface="+mn-ea"/>
              <a:cs typeface="+mn-cs"/>
            </a:rPr>
            <a:t>6,015</a:t>
          </a:r>
          <a:r>
            <a:rPr kumimoji="1" lang="ja-JP" altLang="ja-JP" sz="1100">
              <a:solidFill>
                <a:schemeClr val="dk1"/>
              </a:solidFill>
              <a:effectLst/>
              <a:latin typeface="+mn-lt"/>
              <a:ea typeface="+mn-ea"/>
              <a:cs typeface="+mn-cs"/>
            </a:rPr>
            <a:t>万円、「公共施設等整備基金」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万円積み立てたこと等により、基金全体としては、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6,511</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「奈井江町役場庁舎整備基金」、「公共施設整備等基金」への積立ては毎年度行う予定の一方で、庁舎整備、公共施設整備への取り崩しも予定し</a:t>
          </a:r>
          <a:endParaRPr lang="ja-JP" altLang="ja-JP" sz="1400">
            <a:effectLst/>
          </a:endParaRPr>
        </a:p>
        <a:p>
          <a:r>
            <a:rPr kumimoji="1" lang="ja-JP" altLang="ja-JP" sz="1100">
              <a:solidFill>
                <a:schemeClr val="dk1"/>
              </a:solidFill>
              <a:effectLst/>
              <a:latin typeface="+mn-lt"/>
              <a:ea typeface="+mn-ea"/>
              <a:cs typeface="+mn-cs"/>
            </a:rPr>
            <a:t>　ているため、令和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年度以降は基金全体として減少の見込みにある。「財政調整基金」の取崩しを最小限に抑えていく。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奈井江町役場庁舎整備基金：役場庁舎の整備</a:t>
          </a:r>
          <a:endParaRPr lang="ja-JP" altLang="ja-JP" sz="1400">
            <a:effectLst/>
          </a:endParaRPr>
        </a:p>
        <a:p>
          <a:r>
            <a:rPr kumimoji="1" lang="ja-JP" altLang="ja-JP" sz="1100">
              <a:solidFill>
                <a:schemeClr val="dk1"/>
              </a:solidFill>
              <a:effectLst/>
              <a:latin typeface="+mn-lt"/>
              <a:ea typeface="+mn-ea"/>
              <a:cs typeface="+mn-cs"/>
            </a:rPr>
            <a:t>　　地域振興基金：地域の振興</a:t>
          </a:r>
          <a:endParaRPr lang="ja-JP" altLang="ja-JP" sz="1400">
            <a:effectLst/>
          </a:endParaRPr>
        </a:p>
        <a:p>
          <a:r>
            <a:rPr kumimoji="1" lang="ja-JP" altLang="ja-JP" sz="1100">
              <a:solidFill>
                <a:schemeClr val="dk1"/>
              </a:solidFill>
              <a:effectLst/>
              <a:latin typeface="+mn-lt"/>
              <a:ea typeface="+mn-ea"/>
              <a:cs typeface="+mn-cs"/>
            </a:rPr>
            <a:t>　　農業担い手育成基金：農業の担い手育成及び振興発展</a:t>
          </a:r>
          <a:endParaRPr lang="ja-JP" altLang="ja-JP" sz="1400">
            <a:effectLst/>
          </a:endParaRPr>
        </a:p>
        <a:p>
          <a:r>
            <a:rPr kumimoji="1" lang="ja-JP" altLang="ja-JP" sz="1100">
              <a:solidFill>
                <a:schemeClr val="dk1"/>
              </a:solidFill>
              <a:effectLst/>
              <a:latin typeface="+mn-lt"/>
              <a:ea typeface="+mn-ea"/>
              <a:cs typeface="+mn-cs"/>
            </a:rPr>
            <a:t>　　公共施設整備等基金：公共施設の整備、改修及び解体等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中小企業振興保証融資感染症対策</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新型コロナ流行に関連する保証融資</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奈井江町役場庁舎整備基金：庁舎整備のため、</a:t>
          </a:r>
          <a:r>
            <a:rPr kumimoji="1" lang="en-US" altLang="ja-JP" sz="1100">
              <a:solidFill>
                <a:schemeClr val="dk1"/>
              </a:solidFill>
              <a:effectLst/>
              <a:latin typeface="+mn-lt"/>
              <a:ea typeface="+mn-ea"/>
              <a:cs typeface="+mn-cs"/>
            </a:rPr>
            <a:t>6,015</a:t>
          </a:r>
          <a:r>
            <a:rPr kumimoji="1" lang="ja-JP" altLang="en-US" sz="1100">
              <a:solidFill>
                <a:schemeClr val="dk1"/>
              </a:solidFill>
              <a:effectLst/>
              <a:latin typeface="+mn-lt"/>
              <a:ea typeface="+mn-ea"/>
              <a:cs typeface="+mn-cs"/>
            </a:rPr>
            <a:t>万円を積み立てた一方で、</a:t>
          </a:r>
          <a:r>
            <a:rPr kumimoji="1" lang="en-US" altLang="ja-JP" sz="1100">
              <a:solidFill>
                <a:schemeClr val="dk1"/>
              </a:solidFill>
              <a:effectLst/>
              <a:latin typeface="+mn-lt"/>
              <a:ea typeface="+mn-ea"/>
              <a:cs typeface="+mn-cs"/>
            </a:rPr>
            <a:t>16,684</a:t>
          </a:r>
          <a:r>
            <a:rPr kumimoji="1" lang="ja-JP" altLang="ja-JP" sz="1100">
              <a:solidFill>
                <a:schemeClr val="dk1"/>
              </a:solidFill>
              <a:effectLst/>
              <a:latin typeface="+mn-lt"/>
              <a:ea typeface="+mn-ea"/>
              <a:cs typeface="+mn-cs"/>
            </a:rPr>
            <a:t>万円を充当したことにより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地域振興基金：定住対策事業等のため</a:t>
          </a:r>
          <a:r>
            <a:rPr kumimoji="1" lang="ja-JP" altLang="en-US" sz="1100">
              <a:solidFill>
                <a:schemeClr val="dk1"/>
              </a:solidFill>
              <a:effectLst/>
              <a:latin typeface="+mn-lt"/>
              <a:ea typeface="+mn-ea"/>
              <a:cs typeface="+mn-cs"/>
            </a:rPr>
            <a:t>寄附金など</a:t>
          </a:r>
          <a:r>
            <a:rPr kumimoji="1" lang="en-US" altLang="ja-JP" sz="1100">
              <a:solidFill>
                <a:schemeClr val="dk1"/>
              </a:solidFill>
              <a:effectLst/>
              <a:latin typeface="+mn-lt"/>
              <a:ea typeface="+mn-ea"/>
              <a:cs typeface="+mn-cs"/>
            </a:rPr>
            <a:t>2,720</a:t>
          </a:r>
          <a:r>
            <a:rPr kumimoji="1" lang="ja-JP" altLang="en-US" sz="1100">
              <a:solidFill>
                <a:schemeClr val="dk1"/>
              </a:solidFill>
              <a:effectLst/>
              <a:latin typeface="+mn-lt"/>
              <a:ea typeface="+mn-ea"/>
              <a:cs typeface="+mn-cs"/>
            </a:rPr>
            <a:t>万円を積み立てた一方で、</a:t>
          </a:r>
          <a:r>
            <a:rPr kumimoji="1" lang="en-US" altLang="ja-JP" sz="1100">
              <a:solidFill>
                <a:schemeClr val="dk1"/>
              </a:solidFill>
              <a:effectLst/>
              <a:latin typeface="+mn-lt"/>
              <a:ea typeface="+mn-ea"/>
              <a:cs typeface="+mn-cs"/>
            </a:rPr>
            <a:t>3,921</a:t>
          </a:r>
          <a:r>
            <a:rPr kumimoji="1" lang="ja-JP" altLang="ja-JP" sz="1100">
              <a:solidFill>
                <a:schemeClr val="dk1"/>
              </a:solidFill>
              <a:effectLst/>
              <a:latin typeface="+mn-lt"/>
              <a:ea typeface="+mn-ea"/>
              <a:cs typeface="+mn-cs"/>
            </a:rPr>
            <a:t>万円を充当したことにより減少。</a:t>
          </a:r>
          <a:endParaRPr lang="ja-JP" altLang="ja-JP" sz="1400">
            <a:effectLst/>
          </a:endParaRPr>
        </a:p>
        <a:p>
          <a:r>
            <a:rPr kumimoji="1" lang="ja-JP" altLang="ja-JP" sz="1100">
              <a:solidFill>
                <a:schemeClr val="dk1"/>
              </a:solidFill>
              <a:effectLst/>
              <a:latin typeface="+mn-lt"/>
              <a:ea typeface="+mn-ea"/>
              <a:cs typeface="+mn-cs"/>
            </a:rPr>
            <a:t>　　農業担い手育成基金：農業施設元利償還等のため</a:t>
          </a:r>
          <a:r>
            <a:rPr kumimoji="1" lang="en-US" altLang="ja-JP" sz="1100">
              <a:solidFill>
                <a:schemeClr val="dk1"/>
              </a:solidFill>
              <a:effectLst/>
              <a:latin typeface="+mn-lt"/>
              <a:ea typeface="+mn-ea"/>
              <a:cs typeface="+mn-cs"/>
            </a:rPr>
            <a:t>794</a:t>
          </a:r>
          <a:r>
            <a:rPr kumimoji="1" lang="ja-JP" altLang="en-US" sz="1100">
              <a:solidFill>
                <a:schemeClr val="dk1"/>
              </a:solidFill>
              <a:effectLst/>
              <a:latin typeface="+mn-lt"/>
              <a:ea typeface="+mn-ea"/>
              <a:cs typeface="+mn-cs"/>
            </a:rPr>
            <a:t>万円を積み立てた一方で、</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万円を充当したことにより減少。</a:t>
          </a:r>
          <a:endParaRPr lang="ja-JP" altLang="ja-JP" sz="1400">
            <a:effectLst/>
          </a:endParaRPr>
        </a:p>
        <a:p>
          <a:r>
            <a:rPr kumimoji="1" lang="ja-JP" altLang="ja-JP" sz="1100">
              <a:solidFill>
                <a:schemeClr val="dk1"/>
              </a:solidFill>
              <a:effectLst/>
              <a:latin typeface="+mn-lt"/>
              <a:ea typeface="+mn-ea"/>
              <a:cs typeface="+mn-cs"/>
            </a:rPr>
            <a:t>　　公共施設整備等基金：公共施設維持補修のため</a:t>
          </a:r>
          <a:r>
            <a:rPr kumimoji="1" lang="en-US" altLang="ja-JP" sz="1100">
              <a:solidFill>
                <a:schemeClr val="dk1"/>
              </a:solidFill>
              <a:effectLst/>
              <a:latin typeface="+mn-lt"/>
              <a:ea typeface="+mn-ea"/>
              <a:cs typeface="+mn-cs"/>
            </a:rPr>
            <a:t>4,000</a:t>
          </a:r>
          <a:r>
            <a:rPr kumimoji="1" lang="ja-JP" altLang="en-US" sz="1100">
              <a:solidFill>
                <a:schemeClr val="dk1"/>
              </a:solidFill>
              <a:effectLst/>
              <a:latin typeface="+mn-lt"/>
              <a:ea typeface="+mn-ea"/>
              <a:cs typeface="+mn-cs"/>
            </a:rPr>
            <a:t>万円を積み立てた一方で、</a:t>
          </a:r>
          <a:r>
            <a:rPr kumimoji="1" lang="en-US" altLang="ja-JP" sz="1100">
              <a:solidFill>
                <a:schemeClr val="dk1"/>
              </a:solidFill>
              <a:effectLst/>
              <a:latin typeface="+mn-lt"/>
              <a:ea typeface="+mn-ea"/>
              <a:cs typeface="+mn-cs"/>
            </a:rPr>
            <a:t>4,425</a:t>
          </a:r>
          <a:r>
            <a:rPr kumimoji="1" lang="ja-JP" altLang="ja-JP" sz="1100">
              <a:solidFill>
                <a:schemeClr val="dk1"/>
              </a:solidFill>
              <a:effectLst/>
              <a:latin typeface="+mn-lt"/>
              <a:ea typeface="+mn-ea"/>
              <a:cs typeface="+mn-cs"/>
            </a:rPr>
            <a:t>万円を充当したことにより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中小企業振興保証融資感染症対策基金：中小企業振興保証融資事業のため</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万円を充当したことにより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公共施設整備等基金：公共施設維持補修のため、毎年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取り崩しを行ったため減少。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社会情勢の影響により経常経費が上昇傾向であることから、事業内容等の精査を進め、次期まちづくり計画（Ｒ７～）における財政推計で安定的に積</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立てを行えるよう方策を講じる必要がある。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交付税（臨時財政対策債償還分）、</a:t>
          </a:r>
          <a:r>
            <a:rPr kumimoji="1" lang="ja-JP" altLang="ja-JP" sz="1100">
              <a:solidFill>
                <a:schemeClr val="dk1"/>
              </a:solidFill>
              <a:effectLst/>
              <a:latin typeface="+mn-lt"/>
              <a:ea typeface="+mn-ea"/>
              <a:cs typeface="+mn-cs"/>
            </a:rPr>
            <a:t>財産収入（預金利息）</a:t>
          </a:r>
          <a:r>
            <a:rPr kumimoji="1" lang="ja-JP" altLang="en-US" sz="1100">
              <a:solidFill>
                <a:schemeClr val="dk1"/>
              </a:solidFill>
              <a:effectLst/>
              <a:latin typeface="+mn-lt"/>
              <a:ea typeface="+mn-ea"/>
              <a:cs typeface="+mn-cs"/>
            </a:rPr>
            <a:t>を積み立てたことより増加。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普通交付税追加交付のうち、臨時財政対策債償還分の交付あった場合は積み立てを行うが、当面は積立予定なし。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6895159</v>
      </c>
      <c r="BO4" s="415"/>
      <c r="BP4" s="415"/>
      <c r="BQ4" s="415"/>
      <c r="BR4" s="415"/>
      <c r="BS4" s="415"/>
      <c r="BT4" s="415"/>
      <c r="BU4" s="416"/>
      <c r="BV4" s="414">
        <v>5811702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4.5</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6750634</v>
      </c>
      <c r="BO5" s="420"/>
      <c r="BP5" s="420"/>
      <c r="BQ5" s="420"/>
      <c r="BR5" s="420"/>
      <c r="BS5" s="420"/>
      <c r="BT5" s="420"/>
      <c r="BU5" s="421"/>
      <c r="BV5" s="419">
        <v>5664608</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87.2</v>
      </c>
      <c r="CU5" s="390"/>
      <c r="CV5" s="390"/>
      <c r="CW5" s="390"/>
      <c r="CX5" s="390"/>
      <c r="CY5" s="390"/>
      <c r="CZ5" s="390"/>
      <c r="DA5" s="391"/>
      <c r="DB5" s="389">
        <v>84.7</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144525</v>
      </c>
      <c r="BO6" s="420"/>
      <c r="BP6" s="420"/>
      <c r="BQ6" s="420"/>
      <c r="BR6" s="420"/>
      <c r="BS6" s="420"/>
      <c r="BT6" s="420"/>
      <c r="BU6" s="421"/>
      <c r="BV6" s="419">
        <v>147094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87.6</v>
      </c>
      <c r="CU6" s="563"/>
      <c r="CV6" s="563"/>
      <c r="CW6" s="563"/>
      <c r="CX6" s="563"/>
      <c r="CY6" s="563"/>
      <c r="CZ6" s="563"/>
      <c r="DA6" s="564"/>
      <c r="DB6" s="562">
        <v>85.6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119</v>
      </c>
      <c r="BO7" s="420"/>
      <c r="BP7" s="420"/>
      <c r="BQ7" s="420"/>
      <c r="BR7" s="420"/>
      <c r="BS7" s="420"/>
      <c r="BT7" s="420"/>
      <c r="BU7" s="421"/>
      <c r="BV7" s="419">
        <v>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3196431</v>
      </c>
      <c r="CU7" s="420"/>
      <c r="CV7" s="420"/>
      <c r="CW7" s="420"/>
      <c r="CX7" s="420"/>
      <c r="CY7" s="420"/>
      <c r="CZ7" s="420"/>
      <c r="DA7" s="421"/>
      <c r="DB7" s="419">
        <v>3243718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144406</v>
      </c>
      <c r="BO8" s="420"/>
      <c r="BP8" s="420"/>
      <c r="BQ8" s="420"/>
      <c r="BR8" s="420"/>
      <c r="BS8" s="420"/>
      <c r="BT8" s="420"/>
      <c r="BU8" s="421"/>
      <c r="BV8" s="419">
        <v>147094</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0.23</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5120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-2688</v>
      </c>
      <c r="BO9" s="420"/>
      <c r="BP9" s="420"/>
      <c r="BQ9" s="420"/>
      <c r="BR9" s="420"/>
      <c r="BS9" s="420"/>
      <c r="BT9" s="420"/>
      <c r="BU9" s="421"/>
      <c r="BV9" s="419">
        <v>1354</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14.2</v>
      </c>
      <c r="CU9" s="390"/>
      <c r="CV9" s="390"/>
      <c r="CW9" s="390"/>
      <c r="CX9" s="390"/>
      <c r="CY9" s="390"/>
      <c r="CZ9" s="390"/>
      <c r="DA9" s="391"/>
      <c r="DB9" s="389">
        <v>14.5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5674</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182</v>
      </c>
      <c r="BO10" s="420"/>
      <c r="BP10" s="420"/>
      <c r="BQ10" s="420"/>
      <c r="BR10" s="420"/>
      <c r="BS10" s="420"/>
      <c r="BT10" s="420"/>
      <c r="BU10" s="421"/>
      <c r="BV10" s="419">
        <v>156511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4819</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45377</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4790</v>
      </c>
      <c r="S13" s="513"/>
      <c r="T13" s="513"/>
      <c r="U13" s="513"/>
      <c r="V13" s="514"/>
      <c r="W13" s="500" t="s">
        <v>131</v>
      </c>
      <c r="X13" s="442"/>
      <c r="Y13" s="442"/>
      <c r="Z13" s="442"/>
      <c r="AA13" s="442"/>
      <c r="AB13" s="443"/>
      <c r="AC13" s="395">
        <v>391</v>
      </c>
      <c r="AD13" s="396"/>
      <c r="AE13" s="396"/>
      <c r="AF13" s="396"/>
      <c r="AG13" s="397"/>
      <c r="AH13" s="395">
        <v>435</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-47883</v>
      </c>
      <c r="BO13" s="420"/>
      <c r="BP13" s="420"/>
      <c r="BQ13" s="420"/>
      <c r="BR13" s="420"/>
      <c r="BS13" s="420"/>
      <c r="BT13" s="420"/>
      <c r="BU13" s="421"/>
      <c r="BV13" s="419">
        <v>157865</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9.1</v>
      </c>
      <c r="CU13" s="390"/>
      <c r="CV13" s="390"/>
      <c r="CW13" s="390"/>
      <c r="CX13" s="390"/>
      <c r="CY13" s="390"/>
      <c r="CZ13" s="390"/>
      <c r="DA13" s="391"/>
      <c r="DB13" s="389">
        <v>9.4</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4966</v>
      </c>
      <c r="S14" s="513"/>
      <c r="T14" s="513"/>
      <c r="U14" s="513"/>
      <c r="V14" s="514"/>
      <c r="W14" s="515"/>
      <c r="X14" s="445"/>
      <c r="Y14" s="445"/>
      <c r="Z14" s="445"/>
      <c r="AA14" s="445"/>
      <c r="AB14" s="446"/>
      <c r="AC14" s="505">
        <v>16.2</v>
      </c>
      <c r="AD14" s="506"/>
      <c r="AE14" s="506"/>
      <c r="AF14" s="506"/>
      <c r="AG14" s="507"/>
      <c r="AH14" s="505">
        <v>16.899999999999999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81</v>
      </c>
      <c r="CU14" s="517"/>
      <c r="CV14" s="517"/>
      <c r="CW14" s="517"/>
      <c r="CX14" s="517"/>
      <c r="CY14" s="517"/>
      <c r="CZ14" s="517"/>
      <c r="DA14" s="518"/>
      <c r="DB14" s="516">
        <v>29.3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4936</v>
      </c>
      <c r="S15" s="513"/>
      <c r="T15" s="513"/>
      <c r="U15" s="513"/>
      <c r="V15" s="514"/>
      <c r="W15" s="500" t="s">
        <v>137</v>
      </c>
      <c r="X15" s="442"/>
      <c r="Y15" s="442"/>
      <c r="Z15" s="442"/>
      <c r="AA15" s="442"/>
      <c r="AB15" s="443"/>
      <c r="AC15" s="395">
        <v>709</v>
      </c>
      <c r="AD15" s="396"/>
      <c r="AE15" s="396"/>
      <c r="AF15" s="396"/>
      <c r="AG15" s="397"/>
      <c r="AH15" s="395">
        <v>692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723902</v>
      </c>
      <c r="BO15" s="415"/>
      <c r="BP15" s="415"/>
      <c r="BQ15" s="415"/>
      <c r="BR15" s="415"/>
      <c r="BS15" s="415"/>
      <c r="BT15" s="415"/>
      <c r="BU15" s="416"/>
      <c r="BV15" s="414">
        <v>698428</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29.3</v>
      </c>
      <c r="AD16" s="506"/>
      <c r="AE16" s="506"/>
      <c r="AF16" s="506"/>
      <c r="AG16" s="507"/>
      <c r="AH16" s="505">
        <v>26.9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2998208</v>
      </c>
      <c r="BO16" s="420"/>
      <c r="BP16" s="420"/>
      <c r="BQ16" s="420"/>
      <c r="BR16" s="420"/>
      <c r="BS16" s="420"/>
      <c r="BT16" s="420"/>
      <c r="BU16" s="421"/>
      <c r="BV16" s="419">
        <v>3026992</v>
      </c>
      <c r="BW16" s="420"/>
      <c r="BX16" s="420"/>
      <c r="BY16" s="420"/>
      <c r="BZ16" s="420"/>
      <c r="CA16" s="420"/>
      <c r="CB16" s="420"/>
      <c r="CC16" s="421"/>
      <c r="CD16" s="194"/>
      <c r="CE16" s="417" t="s">
        <v>143</v>
      </c>
      <c r="CF16" s="417"/>
      <c r="CG16" s="417"/>
      <c r="CH16" s="417"/>
      <c r="CI16" s="417"/>
      <c r="CJ16" s="417"/>
      <c r="CK16" s="417"/>
      <c r="CL16" s="417"/>
      <c r="CM16" s="417"/>
      <c r="CN16" s="417"/>
      <c r="CO16" s="417"/>
      <c r="CP16" s="417"/>
      <c r="CQ16" s="417"/>
      <c r="CR16" s="417"/>
      <c r="CS16" s="418"/>
      <c r="CT16" s="389">
        <v>13.9</v>
      </c>
      <c r="CU16" s="390"/>
      <c r="CV16" s="390"/>
      <c r="CW16" s="390"/>
      <c r="CX16" s="390"/>
      <c r="CY16" s="390"/>
      <c r="CZ16" s="390"/>
      <c r="DA16" s="391"/>
      <c r="DB16" s="389">
        <v>12.5</v>
      </c>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144</v>
      </c>
      <c r="N17" s="495"/>
      <c r="O17" s="495"/>
      <c r="P17" s="495"/>
      <c r="Q17" s="496"/>
      <c r="R17" s="497" t="s">
        <v>141</v>
      </c>
      <c r="S17" s="498"/>
      <c r="T17" s="498"/>
      <c r="U17" s="498"/>
      <c r="V17" s="499"/>
      <c r="W17" s="500" t="s">
        <v>145</v>
      </c>
      <c r="X17" s="442"/>
      <c r="Y17" s="442"/>
      <c r="Z17" s="442"/>
      <c r="AA17" s="442"/>
      <c r="AB17" s="443"/>
      <c r="AC17" s="395">
        <v>1321</v>
      </c>
      <c r="AD17" s="396"/>
      <c r="AE17" s="396"/>
      <c r="AF17" s="396"/>
      <c r="AG17" s="397"/>
      <c r="AH17" s="395">
        <v>1450</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908172</v>
      </c>
      <c r="BO17" s="420"/>
      <c r="BP17" s="420"/>
      <c r="BQ17" s="420"/>
      <c r="BR17" s="420"/>
      <c r="BS17" s="420"/>
      <c r="BT17" s="420"/>
      <c r="BU17" s="421"/>
      <c r="BV17" s="419">
        <v>876239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88.19</v>
      </c>
      <c r="M18" s="474"/>
      <c r="N18" s="474"/>
      <c r="O18" s="474"/>
      <c r="P18" s="474"/>
      <c r="Q18" s="474"/>
      <c r="R18" s="475"/>
      <c r="S18" s="475"/>
      <c r="T18" s="475"/>
      <c r="U18" s="475"/>
      <c r="V18" s="476"/>
      <c r="W18" s="490"/>
      <c r="X18" s="491"/>
      <c r="Y18" s="491"/>
      <c r="Z18" s="491"/>
      <c r="AA18" s="491"/>
      <c r="AB18" s="501"/>
      <c r="AC18" s="383">
        <v>54.6</v>
      </c>
      <c r="AD18" s="384"/>
      <c r="AE18" s="384"/>
      <c r="AF18" s="384"/>
      <c r="AG18" s="477"/>
      <c r="AH18" s="383">
        <v>56.3</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2813254</v>
      </c>
      <c r="BO18" s="420"/>
      <c r="BP18" s="420"/>
      <c r="BQ18" s="420"/>
      <c r="BR18" s="420"/>
      <c r="BS18" s="420"/>
      <c r="BT18" s="420"/>
      <c r="BU18" s="421"/>
      <c r="BV18" s="419">
        <v>2790922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3757456</v>
      </c>
      <c r="BO19" s="420"/>
      <c r="BP19" s="420"/>
      <c r="BQ19" s="420"/>
      <c r="BR19" s="420"/>
      <c r="BS19" s="420"/>
      <c r="BT19" s="420"/>
      <c r="BU19" s="421"/>
      <c r="BV19" s="419">
        <v>3867923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2312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5844159</v>
      </c>
      <c r="BO22" s="415"/>
      <c r="BP22" s="415"/>
      <c r="BQ22" s="415"/>
      <c r="BR22" s="415"/>
      <c r="BS22" s="415"/>
      <c r="BT22" s="415"/>
      <c r="BU22" s="416"/>
      <c r="BV22" s="414">
        <v>4717185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5571944</v>
      </c>
      <c r="BO23" s="420"/>
      <c r="BP23" s="420"/>
      <c r="BQ23" s="420"/>
      <c r="BR23" s="420"/>
      <c r="BS23" s="420"/>
      <c r="BT23" s="420"/>
      <c r="BU23" s="421"/>
      <c r="BV23" s="419">
        <v>4426444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6370</v>
      </c>
      <c r="R24" s="396"/>
      <c r="S24" s="396"/>
      <c r="T24" s="396"/>
      <c r="U24" s="396"/>
      <c r="V24" s="397"/>
      <c r="W24" s="454"/>
      <c r="X24" s="436"/>
      <c r="Y24" s="437"/>
      <c r="Z24" s="392" t="s">
        <v>162</v>
      </c>
      <c r="AA24" s="393"/>
      <c r="AB24" s="393"/>
      <c r="AC24" s="393"/>
      <c r="AD24" s="393"/>
      <c r="AE24" s="393"/>
      <c r="AF24" s="393"/>
      <c r="AG24" s="394"/>
      <c r="AH24" s="395">
        <v>100</v>
      </c>
      <c r="AI24" s="396"/>
      <c r="AJ24" s="396"/>
      <c r="AK24" s="396"/>
      <c r="AL24" s="397"/>
      <c r="AM24" s="395">
        <v>310800</v>
      </c>
      <c r="AN24" s="396"/>
      <c r="AO24" s="396"/>
      <c r="AP24" s="396"/>
      <c r="AQ24" s="396"/>
      <c r="AR24" s="397"/>
      <c r="AS24" s="395">
        <v>3108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4329611</v>
      </c>
      <c r="BO24" s="420"/>
      <c r="BP24" s="420"/>
      <c r="BQ24" s="420"/>
      <c r="BR24" s="420"/>
      <c r="BS24" s="420"/>
      <c r="BT24" s="420"/>
      <c r="BU24" s="421"/>
      <c r="BV24" s="419">
        <v>3047237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5810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271452</v>
      </c>
      <c r="BO25" s="415"/>
      <c r="BP25" s="415"/>
      <c r="BQ25" s="415"/>
      <c r="BR25" s="415"/>
      <c r="BS25" s="415"/>
      <c r="BT25" s="415"/>
      <c r="BU25" s="416"/>
      <c r="BV25" s="414">
        <v>219561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5410</v>
      </c>
      <c r="R26" s="396"/>
      <c r="S26" s="396"/>
      <c r="T26" s="396"/>
      <c r="U26" s="396"/>
      <c r="V26" s="397"/>
      <c r="W26" s="454"/>
      <c r="X26" s="436"/>
      <c r="Y26" s="437"/>
      <c r="Z26" s="392" t="s">
        <v>168</v>
      </c>
      <c r="AA26" s="430"/>
      <c r="AB26" s="430"/>
      <c r="AC26" s="430"/>
      <c r="AD26" s="430"/>
      <c r="AE26" s="430"/>
      <c r="AF26" s="430"/>
      <c r="AG26" s="431"/>
      <c r="AH26" s="395">
        <v>9</v>
      </c>
      <c r="AI26" s="396"/>
      <c r="AJ26" s="396"/>
      <c r="AK26" s="396"/>
      <c r="AL26" s="397"/>
      <c r="AM26" s="395">
        <v>21591</v>
      </c>
      <c r="AN26" s="396"/>
      <c r="AO26" s="396"/>
      <c r="AP26" s="396"/>
      <c r="AQ26" s="396"/>
      <c r="AR26" s="397"/>
      <c r="AS26" s="395">
        <v>2399</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2620</v>
      </c>
      <c r="R27" s="396"/>
      <c r="S27" s="396"/>
      <c r="T27" s="396"/>
      <c r="U27" s="396"/>
      <c r="V27" s="397"/>
      <c r="W27" s="454"/>
      <c r="X27" s="436"/>
      <c r="Y27" s="437"/>
      <c r="Z27" s="392" t="s">
        <v>171</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2080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616831</v>
      </c>
      <c r="BO28" s="415"/>
      <c r="BP28" s="415"/>
      <c r="BQ28" s="415"/>
      <c r="BR28" s="415"/>
      <c r="BS28" s="415"/>
      <c r="BT28" s="415"/>
      <c r="BU28" s="416"/>
      <c r="BV28" s="414">
        <v>662026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7</v>
      </c>
      <c r="M29" s="396"/>
      <c r="N29" s="396"/>
      <c r="O29" s="396"/>
      <c r="P29" s="397"/>
      <c r="Q29" s="395">
        <v>1740</v>
      </c>
      <c r="R29" s="396"/>
      <c r="S29" s="396"/>
      <c r="T29" s="396"/>
      <c r="U29" s="396"/>
      <c r="V29" s="397"/>
      <c r="W29" s="455"/>
      <c r="X29" s="456"/>
      <c r="Y29" s="457"/>
      <c r="Z29" s="392" t="s">
        <v>177</v>
      </c>
      <c r="AA29" s="393"/>
      <c r="AB29" s="393"/>
      <c r="AC29" s="393"/>
      <c r="AD29" s="393"/>
      <c r="AE29" s="393"/>
      <c r="AF29" s="393"/>
      <c r="AG29" s="394"/>
      <c r="AH29" s="395">
        <v>100</v>
      </c>
      <c r="AI29" s="396"/>
      <c r="AJ29" s="396"/>
      <c r="AK29" s="396"/>
      <c r="AL29" s="397"/>
      <c r="AM29" s="395">
        <v>310800</v>
      </c>
      <c r="AN29" s="396"/>
      <c r="AO29" s="396"/>
      <c r="AP29" s="396"/>
      <c r="AQ29" s="396"/>
      <c r="AR29" s="397"/>
      <c r="AS29" s="395">
        <v>3108</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75952</v>
      </c>
      <c r="BO29" s="420"/>
      <c r="BP29" s="420"/>
      <c r="BQ29" s="420"/>
      <c r="BR29" s="420"/>
      <c r="BS29" s="420"/>
      <c r="BT29" s="420"/>
      <c r="BU29" s="421"/>
      <c r="BV29" s="419">
        <v>64064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96.2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412892</v>
      </c>
      <c r="BO30" s="423"/>
      <c r="BP30" s="423"/>
      <c r="BQ30" s="423"/>
      <c r="BR30" s="423"/>
      <c r="BS30" s="423"/>
      <c r="BT30" s="423"/>
      <c r="BU30" s="424"/>
      <c r="BV30" s="422">
        <v>544697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奈井江町立国民健康保険病院事業会計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空知中部広域連合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奈井江町下水道事業会計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中空知広域市町村圏組合（事業会計分）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空知教育センター組合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砂川地区保健衛生組合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中・北空知廃棄物処理広域連合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中空知広域市町村圏組合（普通会計分）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砂川地区広域消防組合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中空知広域水道企業団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石狩川流域下水道組合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T7zN5+tIgNwxdxfwjlTR/V1Dhes8S++ToBpvCVlfLzA3iP5RhICgP2jqFVdc7ay9CkZkkhiUk9LjWIMMyoAQw==" saltValue="rCGtFNJ2GCQiH0qduhV4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739388</v>
      </c>
      <c r="S5" s="674"/>
      <c r="T5" s="674"/>
      <c r="U5" s="674"/>
      <c r="V5" s="674"/>
      <c r="W5" s="674"/>
      <c r="X5" s="674"/>
      <c r="Y5" s="702"/>
      <c r="Z5" s="715">
        <v>10.7</v>
      </c>
      <c r="AA5" s="715"/>
      <c r="AB5" s="715"/>
      <c r="AC5" s="715"/>
      <c r="AD5" s="716">
        <v>715103</v>
      </c>
      <c r="AE5" s="716"/>
      <c r="AF5" s="716"/>
      <c r="AG5" s="716"/>
      <c r="AH5" s="716"/>
      <c r="AI5" s="716"/>
      <c r="AJ5" s="716"/>
      <c r="AK5" s="716"/>
      <c r="AL5" s="703">
        <v>22.3</v>
      </c>
      <c r="AM5" s="686"/>
      <c r="AN5" s="686"/>
      <c r="AO5" s="704"/>
      <c r="AP5" s="676" t="s">
        <v>216</v>
      </c>
      <c r="AQ5" s="677"/>
      <c r="AR5" s="677"/>
      <c r="AS5" s="677"/>
      <c r="AT5" s="677"/>
      <c r="AU5" s="677"/>
      <c r="AV5" s="677"/>
      <c r="AW5" s="677"/>
      <c r="AX5" s="677"/>
      <c r="AY5" s="677"/>
      <c r="AZ5" s="677"/>
      <c r="BA5" s="677"/>
      <c r="BB5" s="677"/>
      <c r="BC5" s="677"/>
      <c r="BD5" s="677"/>
      <c r="BE5" s="677"/>
      <c r="BF5" s="678"/>
      <c r="BG5" s="627">
        <v>715103</v>
      </c>
      <c r="BH5" s="628"/>
      <c r="BI5" s="628"/>
      <c r="BJ5" s="628"/>
      <c r="BK5" s="628"/>
      <c r="BL5" s="628"/>
      <c r="BM5" s="628"/>
      <c r="BN5" s="629"/>
      <c r="BO5" s="663">
        <v>96.7</v>
      </c>
      <c r="BP5" s="663"/>
      <c r="BQ5" s="663"/>
      <c r="BR5" s="663"/>
      <c r="BS5" s="664">
        <v>22105</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48613</v>
      </c>
      <c r="S6" s="628"/>
      <c r="T6" s="628"/>
      <c r="U6" s="628"/>
      <c r="V6" s="628"/>
      <c r="W6" s="628"/>
      <c r="X6" s="628"/>
      <c r="Y6" s="629"/>
      <c r="Z6" s="663">
        <v>0.7</v>
      </c>
      <c r="AA6" s="663"/>
      <c r="AB6" s="663"/>
      <c r="AC6" s="663"/>
      <c r="AD6" s="664">
        <v>48613</v>
      </c>
      <c r="AE6" s="664"/>
      <c r="AF6" s="664"/>
      <c r="AG6" s="664"/>
      <c r="AH6" s="664"/>
      <c r="AI6" s="664"/>
      <c r="AJ6" s="664"/>
      <c r="AK6" s="664"/>
      <c r="AL6" s="630">
        <v>1.5</v>
      </c>
      <c r="AM6" s="631"/>
      <c r="AN6" s="631"/>
      <c r="AO6" s="665"/>
      <c r="AP6" s="624" t="s">
        <v>221</v>
      </c>
      <c r="AQ6" s="625"/>
      <c r="AR6" s="625"/>
      <c r="AS6" s="625"/>
      <c r="AT6" s="625"/>
      <c r="AU6" s="625"/>
      <c r="AV6" s="625"/>
      <c r="AW6" s="625"/>
      <c r="AX6" s="625"/>
      <c r="AY6" s="625"/>
      <c r="AZ6" s="625"/>
      <c r="BA6" s="625"/>
      <c r="BB6" s="625"/>
      <c r="BC6" s="625"/>
      <c r="BD6" s="625"/>
      <c r="BE6" s="625"/>
      <c r="BF6" s="626"/>
      <c r="BG6" s="627">
        <v>715103</v>
      </c>
      <c r="BH6" s="628"/>
      <c r="BI6" s="628"/>
      <c r="BJ6" s="628"/>
      <c r="BK6" s="628"/>
      <c r="BL6" s="628"/>
      <c r="BM6" s="628"/>
      <c r="BN6" s="629"/>
      <c r="BO6" s="663">
        <v>96.7</v>
      </c>
      <c r="BP6" s="663"/>
      <c r="BQ6" s="663"/>
      <c r="BR6" s="663"/>
      <c r="BS6" s="664">
        <v>22105</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54077</v>
      </c>
      <c r="CS6" s="628"/>
      <c r="CT6" s="628"/>
      <c r="CU6" s="628"/>
      <c r="CV6" s="628"/>
      <c r="CW6" s="628"/>
      <c r="CX6" s="628"/>
      <c r="CY6" s="629"/>
      <c r="CZ6" s="703">
        <v>0.8</v>
      </c>
      <c r="DA6" s="686"/>
      <c r="DB6" s="686"/>
      <c r="DC6" s="705"/>
      <c r="DD6" s="633" t="s">
        <v>122</v>
      </c>
      <c r="DE6" s="628"/>
      <c r="DF6" s="628"/>
      <c r="DG6" s="628"/>
      <c r="DH6" s="628"/>
      <c r="DI6" s="628"/>
      <c r="DJ6" s="628"/>
      <c r="DK6" s="628"/>
      <c r="DL6" s="628"/>
      <c r="DM6" s="628"/>
      <c r="DN6" s="628"/>
      <c r="DO6" s="628"/>
      <c r="DP6" s="629"/>
      <c r="DQ6" s="633">
        <v>54077</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178</v>
      </c>
      <c r="S7" s="628"/>
      <c r="T7" s="628"/>
      <c r="U7" s="628"/>
      <c r="V7" s="628"/>
      <c r="W7" s="628"/>
      <c r="X7" s="628"/>
      <c r="Y7" s="629"/>
      <c r="Z7" s="663">
        <v>0</v>
      </c>
      <c r="AA7" s="663"/>
      <c r="AB7" s="663"/>
      <c r="AC7" s="663"/>
      <c r="AD7" s="664">
        <v>178</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291319</v>
      </c>
      <c r="BH7" s="628"/>
      <c r="BI7" s="628"/>
      <c r="BJ7" s="628"/>
      <c r="BK7" s="628"/>
      <c r="BL7" s="628"/>
      <c r="BM7" s="628"/>
      <c r="BN7" s="629"/>
      <c r="BO7" s="663">
        <v>39.4</v>
      </c>
      <c r="BP7" s="663"/>
      <c r="BQ7" s="663"/>
      <c r="BR7" s="663"/>
      <c r="BS7" s="664">
        <v>22105</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2660011</v>
      </c>
      <c r="CS7" s="628"/>
      <c r="CT7" s="628"/>
      <c r="CU7" s="628"/>
      <c r="CV7" s="628"/>
      <c r="CW7" s="628"/>
      <c r="CX7" s="628"/>
      <c r="CY7" s="629"/>
      <c r="CZ7" s="663">
        <v>39.4</v>
      </c>
      <c r="DA7" s="663"/>
      <c r="DB7" s="663"/>
      <c r="DC7" s="663"/>
      <c r="DD7" s="633">
        <v>1650268</v>
      </c>
      <c r="DE7" s="628"/>
      <c r="DF7" s="628"/>
      <c r="DG7" s="628"/>
      <c r="DH7" s="628"/>
      <c r="DI7" s="628"/>
      <c r="DJ7" s="628"/>
      <c r="DK7" s="628"/>
      <c r="DL7" s="628"/>
      <c r="DM7" s="628"/>
      <c r="DN7" s="628"/>
      <c r="DO7" s="628"/>
      <c r="DP7" s="629"/>
      <c r="DQ7" s="633">
        <v>698218</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1652</v>
      </c>
      <c r="S8" s="628"/>
      <c r="T8" s="628"/>
      <c r="U8" s="628"/>
      <c r="V8" s="628"/>
      <c r="W8" s="628"/>
      <c r="X8" s="628"/>
      <c r="Y8" s="629"/>
      <c r="Z8" s="663">
        <v>0</v>
      </c>
      <c r="AA8" s="663"/>
      <c r="AB8" s="663"/>
      <c r="AC8" s="663"/>
      <c r="AD8" s="664">
        <v>1652</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8241</v>
      </c>
      <c r="BH8" s="628"/>
      <c r="BI8" s="628"/>
      <c r="BJ8" s="628"/>
      <c r="BK8" s="628"/>
      <c r="BL8" s="628"/>
      <c r="BM8" s="628"/>
      <c r="BN8" s="629"/>
      <c r="BO8" s="663">
        <v>1.1000000000000001</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1041576</v>
      </c>
      <c r="CS8" s="628"/>
      <c r="CT8" s="628"/>
      <c r="CU8" s="628"/>
      <c r="CV8" s="628"/>
      <c r="CW8" s="628"/>
      <c r="CX8" s="628"/>
      <c r="CY8" s="629"/>
      <c r="CZ8" s="663">
        <v>15.4</v>
      </c>
      <c r="DA8" s="663"/>
      <c r="DB8" s="663"/>
      <c r="DC8" s="663"/>
      <c r="DD8" s="633">
        <v>16095</v>
      </c>
      <c r="DE8" s="628"/>
      <c r="DF8" s="628"/>
      <c r="DG8" s="628"/>
      <c r="DH8" s="628"/>
      <c r="DI8" s="628"/>
      <c r="DJ8" s="628"/>
      <c r="DK8" s="628"/>
      <c r="DL8" s="628"/>
      <c r="DM8" s="628"/>
      <c r="DN8" s="628"/>
      <c r="DO8" s="628"/>
      <c r="DP8" s="629"/>
      <c r="DQ8" s="633">
        <v>466440</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1902</v>
      </c>
      <c r="S9" s="628"/>
      <c r="T9" s="628"/>
      <c r="U9" s="628"/>
      <c r="V9" s="628"/>
      <c r="W9" s="628"/>
      <c r="X9" s="628"/>
      <c r="Y9" s="629"/>
      <c r="Z9" s="663">
        <v>0</v>
      </c>
      <c r="AA9" s="663"/>
      <c r="AB9" s="663"/>
      <c r="AC9" s="663"/>
      <c r="AD9" s="664">
        <v>1902</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196730</v>
      </c>
      <c r="BH9" s="628"/>
      <c r="BI9" s="628"/>
      <c r="BJ9" s="628"/>
      <c r="BK9" s="628"/>
      <c r="BL9" s="628"/>
      <c r="BM9" s="628"/>
      <c r="BN9" s="629"/>
      <c r="BO9" s="663">
        <v>26.6</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705988</v>
      </c>
      <c r="CS9" s="628"/>
      <c r="CT9" s="628"/>
      <c r="CU9" s="628"/>
      <c r="CV9" s="628"/>
      <c r="CW9" s="628"/>
      <c r="CX9" s="628"/>
      <c r="CY9" s="629"/>
      <c r="CZ9" s="663">
        <v>10.5</v>
      </c>
      <c r="DA9" s="663"/>
      <c r="DB9" s="663"/>
      <c r="DC9" s="663"/>
      <c r="DD9" s="633">
        <v>1571</v>
      </c>
      <c r="DE9" s="628"/>
      <c r="DF9" s="628"/>
      <c r="DG9" s="628"/>
      <c r="DH9" s="628"/>
      <c r="DI9" s="628"/>
      <c r="DJ9" s="628"/>
      <c r="DK9" s="628"/>
      <c r="DL9" s="628"/>
      <c r="DM9" s="628"/>
      <c r="DN9" s="628"/>
      <c r="DO9" s="628"/>
      <c r="DP9" s="629"/>
      <c r="DQ9" s="633">
        <v>646726</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21625</v>
      </c>
      <c r="BH10" s="628"/>
      <c r="BI10" s="628"/>
      <c r="BJ10" s="628"/>
      <c r="BK10" s="628"/>
      <c r="BL10" s="628"/>
      <c r="BM10" s="628"/>
      <c r="BN10" s="629"/>
      <c r="BO10" s="663">
        <v>2.9</v>
      </c>
      <c r="BP10" s="663"/>
      <c r="BQ10" s="663"/>
      <c r="BR10" s="663"/>
      <c r="BS10" s="664">
        <v>3605</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565</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565</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143124</v>
      </c>
      <c r="S11" s="628"/>
      <c r="T11" s="628"/>
      <c r="U11" s="628"/>
      <c r="V11" s="628"/>
      <c r="W11" s="628"/>
      <c r="X11" s="628"/>
      <c r="Y11" s="629"/>
      <c r="Z11" s="630">
        <v>2.1</v>
      </c>
      <c r="AA11" s="631"/>
      <c r="AB11" s="631"/>
      <c r="AC11" s="632"/>
      <c r="AD11" s="633">
        <v>143124</v>
      </c>
      <c r="AE11" s="628"/>
      <c r="AF11" s="628"/>
      <c r="AG11" s="628"/>
      <c r="AH11" s="628"/>
      <c r="AI11" s="628"/>
      <c r="AJ11" s="628"/>
      <c r="AK11" s="629"/>
      <c r="AL11" s="630">
        <v>4.5</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64723</v>
      </c>
      <c r="BH11" s="628"/>
      <c r="BI11" s="628"/>
      <c r="BJ11" s="628"/>
      <c r="BK11" s="628"/>
      <c r="BL11" s="628"/>
      <c r="BM11" s="628"/>
      <c r="BN11" s="629"/>
      <c r="BO11" s="663">
        <v>8.8000000000000007</v>
      </c>
      <c r="BP11" s="663"/>
      <c r="BQ11" s="663"/>
      <c r="BR11" s="663"/>
      <c r="BS11" s="664">
        <v>18500</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352830</v>
      </c>
      <c r="CS11" s="628"/>
      <c r="CT11" s="628"/>
      <c r="CU11" s="628"/>
      <c r="CV11" s="628"/>
      <c r="CW11" s="628"/>
      <c r="CX11" s="628"/>
      <c r="CY11" s="629"/>
      <c r="CZ11" s="663">
        <v>5.2</v>
      </c>
      <c r="DA11" s="663"/>
      <c r="DB11" s="663"/>
      <c r="DC11" s="663"/>
      <c r="DD11" s="633">
        <v>49419</v>
      </c>
      <c r="DE11" s="628"/>
      <c r="DF11" s="628"/>
      <c r="DG11" s="628"/>
      <c r="DH11" s="628"/>
      <c r="DI11" s="628"/>
      <c r="DJ11" s="628"/>
      <c r="DK11" s="628"/>
      <c r="DL11" s="628"/>
      <c r="DM11" s="628"/>
      <c r="DN11" s="628"/>
      <c r="DO11" s="628"/>
      <c r="DP11" s="629"/>
      <c r="DQ11" s="633">
        <v>145093</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v>4269</v>
      </c>
      <c r="S12" s="628"/>
      <c r="T12" s="628"/>
      <c r="U12" s="628"/>
      <c r="V12" s="628"/>
      <c r="W12" s="628"/>
      <c r="X12" s="628"/>
      <c r="Y12" s="629"/>
      <c r="Z12" s="663">
        <v>0.1</v>
      </c>
      <c r="AA12" s="663"/>
      <c r="AB12" s="663"/>
      <c r="AC12" s="663"/>
      <c r="AD12" s="664">
        <v>4269</v>
      </c>
      <c r="AE12" s="664"/>
      <c r="AF12" s="664"/>
      <c r="AG12" s="664"/>
      <c r="AH12" s="664"/>
      <c r="AI12" s="664"/>
      <c r="AJ12" s="664"/>
      <c r="AK12" s="664"/>
      <c r="AL12" s="630">
        <v>0.1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371223</v>
      </c>
      <c r="BH12" s="628"/>
      <c r="BI12" s="628"/>
      <c r="BJ12" s="628"/>
      <c r="BK12" s="628"/>
      <c r="BL12" s="628"/>
      <c r="BM12" s="628"/>
      <c r="BN12" s="629"/>
      <c r="BO12" s="663">
        <v>50.2</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88516</v>
      </c>
      <c r="CS12" s="628"/>
      <c r="CT12" s="628"/>
      <c r="CU12" s="628"/>
      <c r="CV12" s="628"/>
      <c r="CW12" s="628"/>
      <c r="CX12" s="628"/>
      <c r="CY12" s="629"/>
      <c r="CZ12" s="663">
        <v>1.3</v>
      </c>
      <c r="DA12" s="663"/>
      <c r="DB12" s="663"/>
      <c r="DC12" s="663"/>
      <c r="DD12" s="633">
        <v>4819</v>
      </c>
      <c r="DE12" s="628"/>
      <c r="DF12" s="628"/>
      <c r="DG12" s="628"/>
      <c r="DH12" s="628"/>
      <c r="DI12" s="628"/>
      <c r="DJ12" s="628"/>
      <c r="DK12" s="628"/>
      <c r="DL12" s="628"/>
      <c r="DM12" s="628"/>
      <c r="DN12" s="628"/>
      <c r="DO12" s="628"/>
      <c r="DP12" s="629"/>
      <c r="DQ12" s="633">
        <v>63683</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371030</v>
      </c>
      <c r="BH13" s="628"/>
      <c r="BI13" s="628"/>
      <c r="BJ13" s="628"/>
      <c r="BK13" s="628"/>
      <c r="BL13" s="628"/>
      <c r="BM13" s="628"/>
      <c r="BN13" s="629"/>
      <c r="BO13" s="663">
        <v>50.2</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778458</v>
      </c>
      <c r="CS13" s="628"/>
      <c r="CT13" s="628"/>
      <c r="CU13" s="628"/>
      <c r="CV13" s="628"/>
      <c r="CW13" s="628"/>
      <c r="CX13" s="628"/>
      <c r="CY13" s="629"/>
      <c r="CZ13" s="663">
        <v>11.5</v>
      </c>
      <c r="DA13" s="663"/>
      <c r="DB13" s="663"/>
      <c r="DC13" s="663"/>
      <c r="DD13" s="633">
        <v>156030</v>
      </c>
      <c r="DE13" s="628"/>
      <c r="DF13" s="628"/>
      <c r="DG13" s="628"/>
      <c r="DH13" s="628"/>
      <c r="DI13" s="628"/>
      <c r="DJ13" s="628"/>
      <c r="DK13" s="628"/>
      <c r="DL13" s="628"/>
      <c r="DM13" s="628"/>
      <c r="DN13" s="628"/>
      <c r="DO13" s="628"/>
      <c r="DP13" s="629"/>
      <c r="DQ13" s="633">
        <v>575587</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397</v>
      </c>
      <c r="S14" s="628"/>
      <c r="T14" s="628"/>
      <c r="U14" s="628"/>
      <c r="V14" s="628"/>
      <c r="W14" s="628"/>
      <c r="X14" s="628"/>
      <c r="Y14" s="629"/>
      <c r="Z14" s="663">
        <v>0</v>
      </c>
      <c r="AA14" s="663"/>
      <c r="AB14" s="663"/>
      <c r="AC14" s="663"/>
      <c r="AD14" s="664">
        <v>397</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16155</v>
      </c>
      <c r="BH14" s="628"/>
      <c r="BI14" s="628"/>
      <c r="BJ14" s="628"/>
      <c r="BK14" s="628"/>
      <c r="BL14" s="628"/>
      <c r="BM14" s="628"/>
      <c r="BN14" s="629"/>
      <c r="BO14" s="663">
        <v>2.2000000000000002</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144756</v>
      </c>
      <c r="CS14" s="628"/>
      <c r="CT14" s="628"/>
      <c r="CU14" s="628"/>
      <c r="CV14" s="628"/>
      <c r="CW14" s="628"/>
      <c r="CX14" s="628"/>
      <c r="CY14" s="629"/>
      <c r="CZ14" s="663">
        <v>2.1</v>
      </c>
      <c r="DA14" s="663"/>
      <c r="DB14" s="663"/>
      <c r="DC14" s="663"/>
      <c r="DD14" s="633" t="s">
        <v>122</v>
      </c>
      <c r="DE14" s="628"/>
      <c r="DF14" s="628"/>
      <c r="DG14" s="628"/>
      <c r="DH14" s="628"/>
      <c r="DI14" s="628"/>
      <c r="DJ14" s="628"/>
      <c r="DK14" s="628"/>
      <c r="DL14" s="628"/>
      <c r="DM14" s="628"/>
      <c r="DN14" s="628"/>
      <c r="DO14" s="628"/>
      <c r="DP14" s="629"/>
      <c r="DQ14" s="633">
        <v>144756</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36406</v>
      </c>
      <c r="BH15" s="628"/>
      <c r="BI15" s="628"/>
      <c r="BJ15" s="628"/>
      <c r="BK15" s="628"/>
      <c r="BL15" s="628"/>
      <c r="BM15" s="628"/>
      <c r="BN15" s="629"/>
      <c r="BO15" s="663">
        <v>4.9000000000000004</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357945</v>
      </c>
      <c r="CS15" s="628"/>
      <c r="CT15" s="628"/>
      <c r="CU15" s="628"/>
      <c r="CV15" s="628"/>
      <c r="CW15" s="628"/>
      <c r="CX15" s="628"/>
      <c r="CY15" s="629"/>
      <c r="CZ15" s="663">
        <v>5.3</v>
      </c>
      <c r="DA15" s="663"/>
      <c r="DB15" s="663"/>
      <c r="DC15" s="663"/>
      <c r="DD15" s="633">
        <v>68893</v>
      </c>
      <c r="DE15" s="628"/>
      <c r="DF15" s="628"/>
      <c r="DG15" s="628"/>
      <c r="DH15" s="628"/>
      <c r="DI15" s="628"/>
      <c r="DJ15" s="628"/>
      <c r="DK15" s="628"/>
      <c r="DL15" s="628"/>
      <c r="DM15" s="628"/>
      <c r="DN15" s="628"/>
      <c r="DO15" s="628"/>
      <c r="DP15" s="629"/>
      <c r="DQ15" s="633">
        <v>283514</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4783</v>
      </c>
      <c r="S16" s="628"/>
      <c r="T16" s="628"/>
      <c r="U16" s="628"/>
      <c r="V16" s="628"/>
      <c r="W16" s="628"/>
      <c r="X16" s="628"/>
      <c r="Y16" s="629"/>
      <c r="Z16" s="663">
        <v>0.1</v>
      </c>
      <c r="AA16" s="663"/>
      <c r="AB16" s="663"/>
      <c r="AC16" s="663"/>
      <c r="AD16" s="664">
        <v>4783</v>
      </c>
      <c r="AE16" s="664"/>
      <c r="AF16" s="664"/>
      <c r="AG16" s="664"/>
      <c r="AH16" s="664"/>
      <c r="AI16" s="664"/>
      <c r="AJ16" s="664"/>
      <c r="AK16" s="664"/>
      <c r="AL16" s="630">
        <v>0.1</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12597</v>
      </c>
      <c r="S17" s="628"/>
      <c r="T17" s="628"/>
      <c r="U17" s="628"/>
      <c r="V17" s="628"/>
      <c r="W17" s="628"/>
      <c r="X17" s="628"/>
      <c r="Y17" s="629"/>
      <c r="Z17" s="663">
        <v>0.2</v>
      </c>
      <c r="AA17" s="663"/>
      <c r="AB17" s="663"/>
      <c r="AC17" s="663"/>
      <c r="AD17" s="664">
        <v>12597</v>
      </c>
      <c r="AE17" s="664"/>
      <c r="AF17" s="664"/>
      <c r="AG17" s="664"/>
      <c r="AH17" s="664"/>
      <c r="AI17" s="664"/>
      <c r="AJ17" s="664"/>
      <c r="AK17" s="664"/>
      <c r="AL17" s="630">
        <v>0.4</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565912</v>
      </c>
      <c r="CS17" s="628"/>
      <c r="CT17" s="628"/>
      <c r="CU17" s="628"/>
      <c r="CV17" s="628"/>
      <c r="CW17" s="628"/>
      <c r="CX17" s="628"/>
      <c r="CY17" s="629"/>
      <c r="CZ17" s="663">
        <v>8.4</v>
      </c>
      <c r="DA17" s="663"/>
      <c r="DB17" s="663"/>
      <c r="DC17" s="663"/>
      <c r="DD17" s="633" t="s">
        <v>122</v>
      </c>
      <c r="DE17" s="628"/>
      <c r="DF17" s="628"/>
      <c r="DG17" s="628"/>
      <c r="DH17" s="628"/>
      <c r="DI17" s="628"/>
      <c r="DJ17" s="628"/>
      <c r="DK17" s="628"/>
      <c r="DL17" s="628"/>
      <c r="DM17" s="628"/>
      <c r="DN17" s="628"/>
      <c r="DO17" s="628"/>
      <c r="DP17" s="629"/>
      <c r="DQ17" s="633">
        <v>534272</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2992</v>
      </c>
      <c r="S18" s="628"/>
      <c r="T18" s="628"/>
      <c r="U18" s="628"/>
      <c r="V18" s="628"/>
      <c r="W18" s="628"/>
      <c r="X18" s="628"/>
      <c r="Y18" s="629"/>
      <c r="Z18" s="663">
        <v>0</v>
      </c>
      <c r="AA18" s="663"/>
      <c r="AB18" s="663"/>
      <c r="AC18" s="663"/>
      <c r="AD18" s="664">
        <v>2992</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2791</v>
      </c>
      <c r="S19" s="628"/>
      <c r="T19" s="628"/>
      <c r="U19" s="628"/>
      <c r="V19" s="628"/>
      <c r="W19" s="628"/>
      <c r="X19" s="628"/>
      <c r="Y19" s="629"/>
      <c r="Z19" s="663">
        <v>0</v>
      </c>
      <c r="AA19" s="663"/>
      <c r="AB19" s="663"/>
      <c r="AC19" s="663"/>
      <c r="AD19" s="664">
        <v>2791</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24285</v>
      </c>
      <c r="BH19" s="628"/>
      <c r="BI19" s="628"/>
      <c r="BJ19" s="628"/>
      <c r="BK19" s="628"/>
      <c r="BL19" s="628"/>
      <c r="BM19" s="628"/>
      <c r="BN19" s="629"/>
      <c r="BO19" s="663">
        <v>3.3</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201</v>
      </c>
      <c r="S20" s="628"/>
      <c r="T20" s="628"/>
      <c r="U20" s="628"/>
      <c r="V20" s="628"/>
      <c r="W20" s="628"/>
      <c r="X20" s="628"/>
      <c r="Y20" s="629"/>
      <c r="Z20" s="663">
        <v>0</v>
      </c>
      <c r="AA20" s="663"/>
      <c r="AB20" s="663"/>
      <c r="AC20" s="663"/>
      <c r="AD20" s="664">
        <v>201</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24285</v>
      </c>
      <c r="BH20" s="628"/>
      <c r="BI20" s="628"/>
      <c r="BJ20" s="628"/>
      <c r="BK20" s="628"/>
      <c r="BL20" s="628"/>
      <c r="BM20" s="628"/>
      <c r="BN20" s="629"/>
      <c r="BO20" s="663">
        <v>3.3</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6750634</v>
      </c>
      <c r="CS20" s="628"/>
      <c r="CT20" s="628"/>
      <c r="CU20" s="628"/>
      <c r="CV20" s="628"/>
      <c r="CW20" s="628"/>
      <c r="CX20" s="628"/>
      <c r="CY20" s="629"/>
      <c r="CZ20" s="663">
        <v>100</v>
      </c>
      <c r="DA20" s="663"/>
      <c r="DB20" s="663"/>
      <c r="DC20" s="663"/>
      <c r="DD20" s="633">
        <v>1947095</v>
      </c>
      <c r="DE20" s="628"/>
      <c r="DF20" s="628"/>
      <c r="DG20" s="628"/>
      <c r="DH20" s="628"/>
      <c r="DI20" s="628"/>
      <c r="DJ20" s="628"/>
      <c r="DK20" s="628"/>
      <c r="DL20" s="628"/>
      <c r="DM20" s="628"/>
      <c r="DN20" s="628"/>
      <c r="DO20" s="628"/>
      <c r="DP20" s="629"/>
      <c r="DQ20" s="633">
        <v>3612931</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2590120</v>
      </c>
      <c r="S21" s="628"/>
      <c r="T21" s="628"/>
      <c r="U21" s="628"/>
      <c r="V21" s="628"/>
      <c r="W21" s="628"/>
      <c r="X21" s="628"/>
      <c r="Y21" s="629"/>
      <c r="Z21" s="663">
        <v>37.6</v>
      </c>
      <c r="AA21" s="663"/>
      <c r="AB21" s="663"/>
      <c r="AC21" s="663"/>
      <c r="AD21" s="664">
        <v>2274306</v>
      </c>
      <c r="AE21" s="664"/>
      <c r="AF21" s="664"/>
      <c r="AG21" s="664"/>
      <c r="AH21" s="664"/>
      <c r="AI21" s="664"/>
      <c r="AJ21" s="664"/>
      <c r="AK21" s="664"/>
      <c r="AL21" s="630">
        <v>70.8</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2274306</v>
      </c>
      <c r="S22" s="628"/>
      <c r="T22" s="628"/>
      <c r="U22" s="628"/>
      <c r="V22" s="628"/>
      <c r="W22" s="628"/>
      <c r="X22" s="628"/>
      <c r="Y22" s="629"/>
      <c r="Z22" s="663">
        <v>33</v>
      </c>
      <c r="AA22" s="663"/>
      <c r="AB22" s="663"/>
      <c r="AC22" s="663"/>
      <c r="AD22" s="664">
        <v>2274306</v>
      </c>
      <c r="AE22" s="664"/>
      <c r="AF22" s="664"/>
      <c r="AG22" s="664"/>
      <c r="AH22" s="664"/>
      <c r="AI22" s="664"/>
      <c r="AJ22" s="664"/>
      <c r="AK22" s="664"/>
      <c r="AL22" s="630">
        <v>70.8</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315814</v>
      </c>
      <c r="S23" s="628"/>
      <c r="T23" s="628"/>
      <c r="U23" s="628"/>
      <c r="V23" s="628"/>
      <c r="W23" s="628"/>
      <c r="X23" s="628"/>
      <c r="Y23" s="629"/>
      <c r="Z23" s="663">
        <v>4.5999999999999996</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v>24285</v>
      </c>
      <c r="BH23" s="628"/>
      <c r="BI23" s="628"/>
      <c r="BJ23" s="628"/>
      <c r="BK23" s="628"/>
      <c r="BL23" s="628"/>
      <c r="BM23" s="628"/>
      <c r="BN23" s="629"/>
      <c r="BO23" s="663">
        <v>3.3</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1923454</v>
      </c>
      <c r="CS24" s="674"/>
      <c r="CT24" s="674"/>
      <c r="CU24" s="674"/>
      <c r="CV24" s="674"/>
      <c r="CW24" s="674"/>
      <c r="CX24" s="674"/>
      <c r="CY24" s="702"/>
      <c r="CZ24" s="703">
        <v>28.5</v>
      </c>
      <c r="DA24" s="686"/>
      <c r="DB24" s="686"/>
      <c r="DC24" s="705"/>
      <c r="DD24" s="701">
        <v>1352328</v>
      </c>
      <c r="DE24" s="674"/>
      <c r="DF24" s="674"/>
      <c r="DG24" s="674"/>
      <c r="DH24" s="674"/>
      <c r="DI24" s="674"/>
      <c r="DJ24" s="674"/>
      <c r="DK24" s="702"/>
      <c r="DL24" s="701">
        <v>1275104</v>
      </c>
      <c r="DM24" s="674"/>
      <c r="DN24" s="674"/>
      <c r="DO24" s="674"/>
      <c r="DP24" s="674"/>
      <c r="DQ24" s="674"/>
      <c r="DR24" s="674"/>
      <c r="DS24" s="674"/>
      <c r="DT24" s="674"/>
      <c r="DU24" s="674"/>
      <c r="DV24" s="702"/>
      <c r="DW24" s="703">
        <v>39.5</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3550015</v>
      </c>
      <c r="S25" s="628"/>
      <c r="T25" s="628"/>
      <c r="U25" s="628"/>
      <c r="V25" s="628"/>
      <c r="W25" s="628"/>
      <c r="X25" s="628"/>
      <c r="Y25" s="629"/>
      <c r="Z25" s="663">
        <v>51.5</v>
      </c>
      <c r="AA25" s="663"/>
      <c r="AB25" s="663"/>
      <c r="AC25" s="663"/>
      <c r="AD25" s="664">
        <v>3209916</v>
      </c>
      <c r="AE25" s="664"/>
      <c r="AF25" s="664"/>
      <c r="AG25" s="664"/>
      <c r="AH25" s="664"/>
      <c r="AI25" s="664"/>
      <c r="AJ25" s="664"/>
      <c r="AK25" s="664"/>
      <c r="AL25" s="630">
        <v>100</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872586</v>
      </c>
      <c r="CS25" s="636"/>
      <c r="CT25" s="636"/>
      <c r="CU25" s="636"/>
      <c r="CV25" s="636"/>
      <c r="CW25" s="636"/>
      <c r="CX25" s="636"/>
      <c r="CY25" s="637"/>
      <c r="CZ25" s="630">
        <v>12.9</v>
      </c>
      <c r="DA25" s="638"/>
      <c r="DB25" s="638"/>
      <c r="DC25" s="639"/>
      <c r="DD25" s="633">
        <v>721593</v>
      </c>
      <c r="DE25" s="636"/>
      <c r="DF25" s="636"/>
      <c r="DG25" s="636"/>
      <c r="DH25" s="636"/>
      <c r="DI25" s="636"/>
      <c r="DJ25" s="636"/>
      <c r="DK25" s="637"/>
      <c r="DL25" s="633">
        <v>656947</v>
      </c>
      <c r="DM25" s="636"/>
      <c r="DN25" s="636"/>
      <c r="DO25" s="636"/>
      <c r="DP25" s="636"/>
      <c r="DQ25" s="636"/>
      <c r="DR25" s="636"/>
      <c r="DS25" s="636"/>
      <c r="DT25" s="636"/>
      <c r="DU25" s="636"/>
      <c r="DV25" s="637"/>
      <c r="DW25" s="630">
        <v>20.399999999999999</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565</v>
      </c>
      <c r="S26" s="628"/>
      <c r="T26" s="628"/>
      <c r="U26" s="628"/>
      <c r="V26" s="628"/>
      <c r="W26" s="628"/>
      <c r="X26" s="628"/>
      <c r="Y26" s="629"/>
      <c r="Z26" s="663">
        <v>0</v>
      </c>
      <c r="AA26" s="663"/>
      <c r="AB26" s="663"/>
      <c r="AC26" s="663"/>
      <c r="AD26" s="664">
        <v>565</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553199</v>
      </c>
      <c r="CS26" s="628"/>
      <c r="CT26" s="628"/>
      <c r="CU26" s="628"/>
      <c r="CV26" s="628"/>
      <c r="CW26" s="628"/>
      <c r="CX26" s="628"/>
      <c r="CY26" s="629"/>
      <c r="CZ26" s="630">
        <v>8.1999999999999993</v>
      </c>
      <c r="DA26" s="638"/>
      <c r="DB26" s="638"/>
      <c r="DC26" s="639"/>
      <c r="DD26" s="633">
        <v>413105</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951</v>
      </c>
      <c r="S27" s="628"/>
      <c r="T27" s="628"/>
      <c r="U27" s="628"/>
      <c r="V27" s="628"/>
      <c r="W27" s="628"/>
      <c r="X27" s="628"/>
      <c r="Y27" s="629"/>
      <c r="Z27" s="663">
        <v>0</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739388</v>
      </c>
      <c r="BH27" s="628"/>
      <c r="BI27" s="628"/>
      <c r="BJ27" s="628"/>
      <c r="BK27" s="628"/>
      <c r="BL27" s="628"/>
      <c r="BM27" s="628"/>
      <c r="BN27" s="629"/>
      <c r="BO27" s="663">
        <v>100</v>
      </c>
      <c r="BP27" s="663"/>
      <c r="BQ27" s="663"/>
      <c r="BR27" s="663"/>
      <c r="BS27" s="664">
        <v>22105</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484956</v>
      </c>
      <c r="CS27" s="636"/>
      <c r="CT27" s="636"/>
      <c r="CU27" s="636"/>
      <c r="CV27" s="636"/>
      <c r="CW27" s="636"/>
      <c r="CX27" s="636"/>
      <c r="CY27" s="637"/>
      <c r="CZ27" s="630">
        <v>7.2</v>
      </c>
      <c r="DA27" s="638"/>
      <c r="DB27" s="638"/>
      <c r="DC27" s="639"/>
      <c r="DD27" s="633">
        <v>96463</v>
      </c>
      <c r="DE27" s="636"/>
      <c r="DF27" s="636"/>
      <c r="DG27" s="636"/>
      <c r="DH27" s="636"/>
      <c r="DI27" s="636"/>
      <c r="DJ27" s="636"/>
      <c r="DK27" s="637"/>
      <c r="DL27" s="633">
        <v>83885</v>
      </c>
      <c r="DM27" s="636"/>
      <c r="DN27" s="636"/>
      <c r="DO27" s="636"/>
      <c r="DP27" s="636"/>
      <c r="DQ27" s="636"/>
      <c r="DR27" s="636"/>
      <c r="DS27" s="636"/>
      <c r="DT27" s="636"/>
      <c r="DU27" s="636"/>
      <c r="DV27" s="637"/>
      <c r="DW27" s="630">
        <v>2.6</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81845</v>
      </c>
      <c r="S28" s="628"/>
      <c r="T28" s="628"/>
      <c r="U28" s="628"/>
      <c r="V28" s="628"/>
      <c r="W28" s="628"/>
      <c r="X28" s="628"/>
      <c r="Y28" s="629"/>
      <c r="Z28" s="663">
        <v>1.2</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565912</v>
      </c>
      <c r="CS28" s="628"/>
      <c r="CT28" s="628"/>
      <c r="CU28" s="628"/>
      <c r="CV28" s="628"/>
      <c r="CW28" s="628"/>
      <c r="CX28" s="628"/>
      <c r="CY28" s="629"/>
      <c r="CZ28" s="630">
        <v>8.4</v>
      </c>
      <c r="DA28" s="638"/>
      <c r="DB28" s="638"/>
      <c r="DC28" s="639"/>
      <c r="DD28" s="633">
        <v>534272</v>
      </c>
      <c r="DE28" s="628"/>
      <c r="DF28" s="628"/>
      <c r="DG28" s="628"/>
      <c r="DH28" s="628"/>
      <c r="DI28" s="628"/>
      <c r="DJ28" s="628"/>
      <c r="DK28" s="629"/>
      <c r="DL28" s="633">
        <v>534272</v>
      </c>
      <c r="DM28" s="628"/>
      <c r="DN28" s="628"/>
      <c r="DO28" s="628"/>
      <c r="DP28" s="628"/>
      <c r="DQ28" s="628"/>
      <c r="DR28" s="628"/>
      <c r="DS28" s="628"/>
      <c r="DT28" s="628"/>
      <c r="DU28" s="628"/>
      <c r="DV28" s="629"/>
      <c r="DW28" s="630">
        <v>16.600000000000001</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19949</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565910</v>
      </c>
      <c r="CS29" s="636"/>
      <c r="CT29" s="636"/>
      <c r="CU29" s="636"/>
      <c r="CV29" s="636"/>
      <c r="CW29" s="636"/>
      <c r="CX29" s="636"/>
      <c r="CY29" s="637"/>
      <c r="CZ29" s="630">
        <v>8.4</v>
      </c>
      <c r="DA29" s="638"/>
      <c r="DB29" s="638"/>
      <c r="DC29" s="639"/>
      <c r="DD29" s="633">
        <v>534270</v>
      </c>
      <c r="DE29" s="636"/>
      <c r="DF29" s="636"/>
      <c r="DG29" s="636"/>
      <c r="DH29" s="636"/>
      <c r="DI29" s="636"/>
      <c r="DJ29" s="636"/>
      <c r="DK29" s="637"/>
      <c r="DL29" s="633">
        <v>534270</v>
      </c>
      <c r="DM29" s="636"/>
      <c r="DN29" s="636"/>
      <c r="DO29" s="636"/>
      <c r="DP29" s="636"/>
      <c r="DQ29" s="636"/>
      <c r="DR29" s="636"/>
      <c r="DS29" s="636"/>
      <c r="DT29" s="636"/>
      <c r="DU29" s="636"/>
      <c r="DV29" s="637"/>
      <c r="DW29" s="630">
        <v>16.600000000000001</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491470</v>
      </c>
      <c r="S30" s="628"/>
      <c r="T30" s="628"/>
      <c r="U30" s="628"/>
      <c r="V30" s="628"/>
      <c r="W30" s="628"/>
      <c r="X30" s="628"/>
      <c r="Y30" s="629"/>
      <c r="Z30" s="663">
        <v>7.1</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547079</v>
      </c>
      <c r="CS30" s="628"/>
      <c r="CT30" s="628"/>
      <c r="CU30" s="628"/>
      <c r="CV30" s="628"/>
      <c r="CW30" s="628"/>
      <c r="CX30" s="628"/>
      <c r="CY30" s="629"/>
      <c r="CZ30" s="630">
        <v>8.1</v>
      </c>
      <c r="DA30" s="638"/>
      <c r="DB30" s="638"/>
      <c r="DC30" s="639"/>
      <c r="DD30" s="633">
        <v>515450</v>
      </c>
      <c r="DE30" s="628"/>
      <c r="DF30" s="628"/>
      <c r="DG30" s="628"/>
      <c r="DH30" s="628"/>
      <c r="DI30" s="628"/>
      <c r="DJ30" s="628"/>
      <c r="DK30" s="629"/>
      <c r="DL30" s="633">
        <v>515450</v>
      </c>
      <c r="DM30" s="628"/>
      <c r="DN30" s="628"/>
      <c r="DO30" s="628"/>
      <c r="DP30" s="628"/>
      <c r="DQ30" s="628"/>
      <c r="DR30" s="628"/>
      <c r="DS30" s="628"/>
      <c r="DT30" s="628"/>
      <c r="DU30" s="628"/>
      <c r="DV30" s="629"/>
      <c r="DW30" s="630">
        <v>16</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99.4</v>
      </c>
      <c r="BH31" s="685"/>
      <c r="BI31" s="685"/>
      <c r="BJ31" s="685"/>
      <c r="BK31" s="685"/>
      <c r="BL31" s="685"/>
      <c r="BM31" s="686">
        <v>96.9</v>
      </c>
      <c r="BN31" s="685"/>
      <c r="BO31" s="685"/>
      <c r="BP31" s="685"/>
      <c r="BQ31" s="687"/>
      <c r="BR31" s="684">
        <v>99.6</v>
      </c>
      <c r="BS31" s="685"/>
      <c r="BT31" s="685"/>
      <c r="BU31" s="685"/>
      <c r="BV31" s="685"/>
      <c r="BW31" s="685"/>
      <c r="BX31" s="686">
        <v>96.6</v>
      </c>
      <c r="BY31" s="685"/>
      <c r="BZ31" s="685"/>
      <c r="CA31" s="685"/>
      <c r="CB31" s="687"/>
      <c r="CD31" s="642"/>
      <c r="CE31" s="643"/>
      <c r="CF31" s="624" t="s">
        <v>300</v>
      </c>
      <c r="CG31" s="625"/>
      <c r="CH31" s="625"/>
      <c r="CI31" s="625"/>
      <c r="CJ31" s="625"/>
      <c r="CK31" s="625"/>
      <c r="CL31" s="625"/>
      <c r="CM31" s="625"/>
      <c r="CN31" s="625"/>
      <c r="CO31" s="625"/>
      <c r="CP31" s="625"/>
      <c r="CQ31" s="626"/>
      <c r="CR31" s="627">
        <v>18831</v>
      </c>
      <c r="CS31" s="636"/>
      <c r="CT31" s="636"/>
      <c r="CU31" s="636"/>
      <c r="CV31" s="636"/>
      <c r="CW31" s="636"/>
      <c r="CX31" s="636"/>
      <c r="CY31" s="637"/>
      <c r="CZ31" s="630">
        <v>0.3</v>
      </c>
      <c r="DA31" s="638"/>
      <c r="DB31" s="638"/>
      <c r="DC31" s="639"/>
      <c r="DD31" s="633">
        <v>18820</v>
      </c>
      <c r="DE31" s="636"/>
      <c r="DF31" s="636"/>
      <c r="DG31" s="636"/>
      <c r="DH31" s="636"/>
      <c r="DI31" s="636"/>
      <c r="DJ31" s="636"/>
      <c r="DK31" s="637"/>
      <c r="DL31" s="633">
        <v>18820</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353007</v>
      </c>
      <c r="S32" s="628"/>
      <c r="T32" s="628"/>
      <c r="U32" s="628"/>
      <c r="V32" s="628"/>
      <c r="W32" s="628"/>
      <c r="X32" s="628"/>
      <c r="Y32" s="629"/>
      <c r="Z32" s="663">
        <v>5.0999999999999996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99.4</v>
      </c>
      <c r="BH32" s="636"/>
      <c r="BI32" s="636"/>
      <c r="BJ32" s="636"/>
      <c r="BK32" s="636"/>
      <c r="BL32" s="636"/>
      <c r="BM32" s="631">
        <v>97.5</v>
      </c>
      <c r="BN32" s="636"/>
      <c r="BO32" s="636"/>
      <c r="BP32" s="636"/>
      <c r="BQ32" s="661"/>
      <c r="BR32" s="683">
        <v>99.7</v>
      </c>
      <c r="BS32" s="636"/>
      <c r="BT32" s="636"/>
      <c r="BU32" s="636"/>
      <c r="BV32" s="636"/>
      <c r="BW32" s="636"/>
      <c r="BX32" s="631">
        <v>97</v>
      </c>
      <c r="BY32" s="636"/>
      <c r="BZ32" s="636"/>
      <c r="CA32" s="636"/>
      <c r="CB32" s="661"/>
      <c r="CD32" s="644"/>
      <c r="CE32" s="645"/>
      <c r="CF32" s="624" t="s">
        <v>304</v>
      </c>
      <c r="CG32" s="625"/>
      <c r="CH32" s="625"/>
      <c r="CI32" s="625"/>
      <c r="CJ32" s="625"/>
      <c r="CK32" s="625"/>
      <c r="CL32" s="625"/>
      <c r="CM32" s="625"/>
      <c r="CN32" s="625"/>
      <c r="CO32" s="625"/>
      <c r="CP32" s="625"/>
      <c r="CQ32" s="626"/>
      <c r="CR32" s="627">
        <v>2</v>
      </c>
      <c r="CS32" s="628"/>
      <c r="CT32" s="628"/>
      <c r="CU32" s="628"/>
      <c r="CV32" s="628"/>
      <c r="CW32" s="628"/>
      <c r="CX32" s="628"/>
      <c r="CY32" s="629"/>
      <c r="CZ32" s="630">
        <v>0</v>
      </c>
      <c r="DA32" s="638"/>
      <c r="DB32" s="638"/>
      <c r="DC32" s="639"/>
      <c r="DD32" s="633">
        <v>2</v>
      </c>
      <c r="DE32" s="628"/>
      <c r="DF32" s="628"/>
      <c r="DG32" s="628"/>
      <c r="DH32" s="628"/>
      <c r="DI32" s="628"/>
      <c r="DJ32" s="628"/>
      <c r="DK32" s="629"/>
      <c r="DL32" s="633">
        <v>2</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8992</v>
      </c>
      <c r="S33" s="628"/>
      <c r="T33" s="628"/>
      <c r="U33" s="628"/>
      <c r="V33" s="628"/>
      <c r="W33" s="628"/>
      <c r="X33" s="628"/>
      <c r="Y33" s="629"/>
      <c r="Z33" s="663">
        <v>0.1</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99.4</v>
      </c>
      <c r="BH33" s="612"/>
      <c r="BI33" s="612"/>
      <c r="BJ33" s="612"/>
      <c r="BK33" s="612"/>
      <c r="BL33" s="612"/>
      <c r="BM33" s="656">
        <v>96.2</v>
      </c>
      <c r="BN33" s="612"/>
      <c r="BO33" s="612"/>
      <c r="BP33" s="612"/>
      <c r="BQ33" s="650"/>
      <c r="BR33" s="682">
        <v>99.4</v>
      </c>
      <c r="BS33" s="612"/>
      <c r="BT33" s="612"/>
      <c r="BU33" s="612"/>
      <c r="BV33" s="612"/>
      <c r="BW33" s="612"/>
      <c r="BX33" s="656">
        <v>96</v>
      </c>
      <c r="BY33" s="612"/>
      <c r="BZ33" s="612"/>
      <c r="CA33" s="612"/>
      <c r="CB33" s="650"/>
      <c r="CD33" s="624" t="s">
        <v>307</v>
      </c>
      <c r="CE33" s="625"/>
      <c r="CF33" s="625"/>
      <c r="CG33" s="625"/>
      <c r="CH33" s="625"/>
      <c r="CI33" s="625"/>
      <c r="CJ33" s="625"/>
      <c r="CK33" s="625"/>
      <c r="CL33" s="625"/>
      <c r="CM33" s="625"/>
      <c r="CN33" s="625"/>
      <c r="CO33" s="625"/>
      <c r="CP33" s="625"/>
      <c r="CQ33" s="626"/>
      <c r="CR33" s="627">
        <v>2880085</v>
      </c>
      <c r="CS33" s="636"/>
      <c r="CT33" s="636"/>
      <c r="CU33" s="636"/>
      <c r="CV33" s="636"/>
      <c r="CW33" s="636"/>
      <c r="CX33" s="636"/>
      <c r="CY33" s="637"/>
      <c r="CZ33" s="630">
        <v>42.7</v>
      </c>
      <c r="DA33" s="638"/>
      <c r="DB33" s="638"/>
      <c r="DC33" s="639"/>
      <c r="DD33" s="633">
        <v>2181462</v>
      </c>
      <c r="DE33" s="636"/>
      <c r="DF33" s="636"/>
      <c r="DG33" s="636"/>
      <c r="DH33" s="636"/>
      <c r="DI33" s="636"/>
      <c r="DJ33" s="636"/>
      <c r="DK33" s="637"/>
      <c r="DL33" s="633">
        <v>1538150</v>
      </c>
      <c r="DM33" s="636"/>
      <c r="DN33" s="636"/>
      <c r="DO33" s="636"/>
      <c r="DP33" s="636"/>
      <c r="DQ33" s="636"/>
      <c r="DR33" s="636"/>
      <c r="DS33" s="636"/>
      <c r="DT33" s="636"/>
      <c r="DU33" s="636"/>
      <c r="DV33" s="637"/>
      <c r="DW33" s="630">
        <v>47.7</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72716</v>
      </c>
      <c r="S34" s="628"/>
      <c r="T34" s="628"/>
      <c r="U34" s="628"/>
      <c r="V34" s="628"/>
      <c r="W34" s="628"/>
      <c r="X34" s="628"/>
      <c r="Y34" s="629"/>
      <c r="Z34" s="663">
        <v>1.1000000000000001</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728962</v>
      </c>
      <c r="CS34" s="628"/>
      <c r="CT34" s="628"/>
      <c r="CU34" s="628"/>
      <c r="CV34" s="628"/>
      <c r="CW34" s="628"/>
      <c r="CX34" s="628"/>
      <c r="CY34" s="629"/>
      <c r="CZ34" s="630">
        <v>10.8</v>
      </c>
      <c r="DA34" s="638"/>
      <c r="DB34" s="638"/>
      <c r="DC34" s="639"/>
      <c r="DD34" s="633">
        <v>526800</v>
      </c>
      <c r="DE34" s="628"/>
      <c r="DF34" s="628"/>
      <c r="DG34" s="628"/>
      <c r="DH34" s="628"/>
      <c r="DI34" s="628"/>
      <c r="DJ34" s="628"/>
      <c r="DK34" s="629"/>
      <c r="DL34" s="633">
        <v>431631</v>
      </c>
      <c r="DM34" s="628"/>
      <c r="DN34" s="628"/>
      <c r="DO34" s="628"/>
      <c r="DP34" s="628"/>
      <c r="DQ34" s="628"/>
      <c r="DR34" s="628"/>
      <c r="DS34" s="628"/>
      <c r="DT34" s="628"/>
      <c r="DU34" s="628"/>
      <c r="DV34" s="629"/>
      <c r="DW34" s="630">
        <v>13.4</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315194</v>
      </c>
      <c r="S35" s="628"/>
      <c r="T35" s="628"/>
      <c r="U35" s="628"/>
      <c r="V35" s="628"/>
      <c r="W35" s="628"/>
      <c r="X35" s="628"/>
      <c r="Y35" s="629"/>
      <c r="Z35" s="663">
        <v>4.5999999999999996</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319198</v>
      </c>
      <c r="CS35" s="636"/>
      <c r="CT35" s="636"/>
      <c r="CU35" s="636"/>
      <c r="CV35" s="636"/>
      <c r="CW35" s="636"/>
      <c r="CX35" s="636"/>
      <c r="CY35" s="637"/>
      <c r="CZ35" s="630">
        <v>4.7</v>
      </c>
      <c r="DA35" s="638"/>
      <c r="DB35" s="638"/>
      <c r="DC35" s="639"/>
      <c r="DD35" s="633">
        <v>267659</v>
      </c>
      <c r="DE35" s="636"/>
      <c r="DF35" s="636"/>
      <c r="DG35" s="636"/>
      <c r="DH35" s="636"/>
      <c r="DI35" s="636"/>
      <c r="DJ35" s="636"/>
      <c r="DK35" s="637"/>
      <c r="DL35" s="633">
        <v>193109</v>
      </c>
      <c r="DM35" s="636"/>
      <c r="DN35" s="636"/>
      <c r="DO35" s="636"/>
      <c r="DP35" s="636"/>
      <c r="DQ35" s="636"/>
      <c r="DR35" s="636"/>
      <c r="DS35" s="636"/>
      <c r="DT35" s="636"/>
      <c r="DU35" s="636"/>
      <c r="DV35" s="637"/>
      <c r="DW35" s="630">
        <v>6</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147094</v>
      </c>
      <c r="S36" s="628"/>
      <c r="T36" s="628"/>
      <c r="U36" s="628"/>
      <c r="V36" s="628"/>
      <c r="W36" s="628"/>
      <c r="X36" s="628"/>
      <c r="Y36" s="629"/>
      <c r="Z36" s="663">
        <v>2.1</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909774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6999</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1348021</v>
      </c>
      <c r="CS36" s="628"/>
      <c r="CT36" s="628"/>
      <c r="CU36" s="628"/>
      <c r="CV36" s="628"/>
      <c r="CW36" s="628"/>
      <c r="CX36" s="628"/>
      <c r="CY36" s="629"/>
      <c r="CZ36" s="630">
        <v>20</v>
      </c>
      <c r="DA36" s="638"/>
      <c r="DB36" s="638"/>
      <c r="DC36" s="639"/>
      <c r="DD36" s="633">
        <v>1063498</v>
      </c>
      <c r="DE36" s="628"/>
      <c r="DF36" s="628"/>
      <c r="DG36" s="628"/>
      <c r="DH36" s="628"/>
      <c r="DI36" s="628"/>
      <c r="DJ36" s="628"/>
      <c r="DK36" s="629"/>
      <c r="DL36" s="633">
        <v>675863</v>
      </c>
      <c r="DM36" s="628"/>
      <c r="DN36" s="628"/>
      <c r="DO36" s="628"/>
      <c r="DP36" s="628"/>
      <c r="DQ36" s="628"/>
      <c r="DR36" s="628"/>
      <c r="DS36" s="628"/>
      <c r="DT36" s="628"/>
      <c r="DU36" s="628"/>
      <c r="DV36" s="629"/>
      <c r="DW36" s="630">
        <v>21</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179308</v>
      </c>
      <c r="S37" s="628"/>
      <c r="T37" s="628"/>
      <c r="U37" s="628"/>
      <c r="V37" s="628"/>
      <c r="W37" s="628"/>
      <c r="X37" s="628"/>
      <c r="Y37" s="629"/>
      <c r="Z37" s="663">
        <v>2.6</v>
      </c>
      <c r="AA37" s="663"/>
      <c r="AB37" s="663"/>
      <c r="AC37" s="663"/>
      <c r="AD37" s="664">
        <v>374</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377660</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12005</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235652</v>
      </c>
      <c r="CS37" s="636"/>
      <c r="CT37" s="636"/>
      <c r="CU37" s="636"/>
      <c r="CV37" s="636"/>
      <c r="CW37" s="636"/>
      <c r="CX37" s="636"/>
      <c r="CY37" s="637"/>
      <c r="CZ37" s="630">
        <v>3.5</v>
      </c>
      <c r="DA37" s="638"/>
      <c r="DB37" s="638"/>
      <c r="DC37" s="639"/>
      <c r="DD37" s="633">
        <v>233424</v>
      </c>
      <c r="DE37" s="636"/>
      <c r="DF37" s="636"/>
      <c r="DG37" s="636"/>
      <c r="DH37" s="636"/>
      <c r="DI37" s="636"/>
      <c r="DJ37" s="636"/>
      <c r="DK37" s="637"/>
      <c r="DL37" s="633">
        <v>232859</v>
      </c>
      <c r="DM37" s="636"/>
      <c r="DN37" s="636"/>
      <c r="DO37" s="636"/>
      <c r="DP37" s="636"/>
      <c r="DQ37" s="636"/>
      <c r="DR37" s="636"/>
      <c r="DS37" s="636"/>
      <c r="DT37" s="636"/>
      <c r="DU37" s="636"/>
      <c r="DV37" s="637"/>
      <c r="DW37" s="630">
        <v>7.2</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1674053</v>
      </c>
      <c r="S38" s="628"/>
      <c r="T38" s="628"/>
      <c r="U38" s="628"/>
      <c r="V38" s="628"/>
      <c r="W38" s="628"/>
      <c r="X38" s="628"/>
      <c r="Y38" s="629"/>
      <c r="Z38" s="663">
        <v>24.3</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216988</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669</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314236</v>
      </c>
      <c r="CS38" s="628"/>
      <c r="CT38" s="628"/>
      <c r="CU38" s="628"/>
      <c r="CV38" s="628"/>
      <c r="CW38" s="628"/>
      <c r="CX38" s="628"/>
      <c r="CY38" s="629"/>
      <c r="CZ38" s="630">
        <v>4.7</v>
      </c>
      <c r="DA38" s="638"/>
      <c r="DB38" s="638"/>
      <c r="DC38" s="639"/>
      <c r="DD38" s="633">
        <v>249327</v>
      </c>
      <c r="DE38" s="628"/>
      <c r="DF38" s="628"/>
      <c r="DG38" s="628"/>
      <c r="DH38" s="628"/>
      <c r="DI38" s="628"/>
      <c r="DJ38" s="628"/>
      <c r="DK38" s="629"/>
      <c r="DL38" s="633">
        <v>237547</v>
      </c>
      <c r="DM38" s="628"/>
      <c r="DN38" s="628"/>
      <c r="DO38" s="628"/>
      <c r="DP38" s="628"/>
      <c r="DQ38" s="628"/>
      <c r="DR38" s="628"/>
      <c r="DS38" s="628"/>
      <c r="DT38" s="628"/>
      <c r="DU38" s="628"/>
      <c r="DV38" s="629"/>
      <c r="DW38" s="630">
        <v>7.4</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v>890</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981</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149590</v>
      </c>
      <c r="CS39" s="636"/>
      <c r="CT39" s="636"/>
      <c r="CU39" s="636"/>
      <c r="CV39" s="636"/>
      <c r="CW39" s="636"/>
      <c r="CX39" s="636"/>
      <c r="CY39" s="637"/>
      <c r="CZ39" s="630">
        <v>2.2000000000000002</v>
      </c>
      <c r="DA39" s="638"/>
      <c r="DB39" s="638"/>
      <c r="DC39" s="639"/>
      <c r="DD39" s="633">
        <v>74100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13953</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88</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20078</v>
      </c>
      <c r="CS40" s="628"/>
      <c r="CT40" s="628"/>
      <c r="CU40" s="628"/>
      <c r="CV40" s="628"/>
      <c r="CW40" s="628"/>
      <c r="CX40" s="628"/>
      <c r="CY40" s="629"/>
      <c r="CZ40" s="630">
        <v>0.3</v>
      </c>
      <c r="DA40" s="638"/>
      <c r="DB40" s="638"/>
      <c r="DC40" s="639"/>
      <c r="DD40" s="633">
        <v>78</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6895159</v>
      </c>
      <c r="S41" s="649"/>
      <c r="T41" s="649"/>
      <c r="U41" s="649"/>
      <c r="V41" s="649"/>
      <c r="W41" s="649"/>
      <c r="X41" s="649"/>
      <c r="Y41" s="653"/>
      <c r="Z41" s="654">
        <v>100</v>
      </c>
      <c r="AA41" s="654"/>
      <c r="AB41" s="654"/>
      <c r="AC41" s="654"/>
      <c r="AD41" s="655">
        <v>3210855</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48471</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265765</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t="s">
        <v>122</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1947095</v>
      </c>
      <c r="CS42" s="636"/>
      <c r="CT42" s="636"/>
      <c r="CU42" s="636"/>
      <c r="CV42" s="636"/>
      <c r="CW42" s="636"/>
      <c r="CX42" s="636"/>
      <c r="CY42" s="637"/>
      <c r="CZ42" s="630">
        <v>28.8</v>
      </c>
      <c r="DA42" s="638"/>
      <c r="DB42" s="638"/>
      <c r="DC42" s="639"/>
      <c r="DD42" s="633">
        <v>79141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47383</v>
      </c>
      <c r="CS43" s="636"/>
      <c r="CT43" s="636"/>
      <c r="CU43" s="636"/>
      <c r="CV43" s="636"/>
      <c r="CW43" s="636"/>
      <c r="CX43" s="636"/>
      <c r="CY43" s="637"/>
      <c r="CZ43" s="630">
        <v>0.7</v>
      </c>
      <c r="DA43" s="638"/>
      <c r="DB43" s="638"/>
      <c r="DC43" s="639"/>
      <c r="DD43" s="633">
        <v>47383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1947095</v>
      </c>
      <c r="CS44" s="628"/>
      <c r="CT44" s="628"/>
      <c r="CU44" s="628"/>
      <c r="CV44" s="628"/>
      <c r="CW44" s="628"/>
      <c r="CX44" s="628"/>
      <c r="CY44" s="629"/>
      <c r="CZ44" s="630">
        <v>28.8</v>
      </c>
      <c r="DA44" s="631"/>
      <c r="DB44" s="631"/>
      <c r="DC44" s="632"/>
      <c r="DD44" s="633">
        <v>79141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50099</v>
      </c>
      <c r="CS45" s="636"/>
      <c r="CT45" s="636"/>
      <c r="CU45" s="636"/>
      <c r="CV45" s="636"/>
      <c r="CW45" s="636"/>
      <c r="CX45" s="636"/>
      <c r="CY45" s="637"/>
      <c r="CZ45" s="630">
        <v>0.7</v>
      </c>
      <c r="DA45" s="638"/>
      <c r="DB45" s="638"/>
      <c r="DC45" s="639"/>
      <c r="DD45" s="633">
        <v>9668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1896996</v>
      </c>
      <c r="CS46" s="628"/>
      <c r="CT46" s="628"/>
      <c r="CU46" s="628"/>
      <c r="CV46" s="628"/>
      <c r="CW46" s="628"/>
      <c r="CX46" s="628"/>
      <c r="CY46" s="629"/>
      <c r="CZ46" s="630">
        <v>28.1</v>
      </c>
      <c r="DA46" s="631"/>
      <c r="DB46" s="631"/>
      <c r="DC46" s="632"/>
      <c r="DD46" s="633">
        <v>69473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6750634</v>
      </c>
      <c r="CS49" s="612"/>
      <c r="CT49" s="612"/>
      <c r="CU49" s="612"/>
      <c r="CV49" s="612"/>
      <c r="CW49" s="612"/>
      <c r="CX49" s="612"/>
      <c r="CY49" s="613"/>
      <c r="CZ49" s="614">
        <v>100</v>
      </c>
      <c r="DA49" s="615"/>
      <c r="DB49" s="615"/>
      <c r="DC49" s="616"/>
      <c r="DD49" s="617">
        <v>3612931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E2NhUOAfwvUUOkt2I7GMUdy8QAl34WNcTkjUonoXbiK/dHdAx9wjrrPDEIqIDeDqA5wmMfGvgdH6WehB/C+QQQ==" saltValue="8iWtNAu41rgEhJGsRmDH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54" sqref="AK54:AO5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v>6895</v>
      </c>
      <c r="R7" s="1088"/>
      <c r="S7" s="1088"/>
      <c r="T7" s="1088"/>
      <c r="U7" s="1088"/>
      <c r="V7" s="1088">
        <v>6751</v>
      </c>
      <c r="W7" s="1088"/>
      <c r="X7" s="1088"/>
      <c r="Y7" s="1088"/>
      <c r="Z7" s="1088"/>
      <c r="AA7" s="1088">
        <v>144</v>
      </c>
      <c r="AB7" s="1088"/>
      <c r="AC7" s="1088"/>
      <c r="AD7" s="1088"/>
      <c r="AE7" s="1089"/>
      <c r="AF7" s="1090">
        <v>144</v>
      </c>
      <c r="AG7" s="1091"/>
      <c r="AH7" s="1091"/>
      <c r="AI7" s="1091"/>
      <c r="AJ7" s="1092"/>
      <c r="AK7" s="1093">
        <v>0</v>
      </c>
      <c r="AL7" s="1094"/>
      <c r="AM7" s="1094"/>
      <c r="AN7" s="1094"/>
      <c r="AO7" s="1094"/>
      <c r="AP7" s="1094">
        <v>5844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f>SUM(Q7:Q22)</f>
        <v>6895</v>
      </c>
      <c r="R23" s="1061"/>
      <c r="S23" s="1061"/>
      <c r="T23" s="1061"/>
      <c r="U23" s="1061"/>
      <c r="V23" s="1061">
        <f t="shared" ref="V23" si="0">SUM(V7:V22)</f>
        <v>6751</v>
      </c>
      <c r="W23" s="1061"/>
      <c r="X23" s="1061"/>
      <c r="Y23" s="1061"/>
      <c r="Z23" s="1061"/>
      <c r="AA23" s="1061">
        <f t="shared" ref="AA23" si="1">SUM(AA7:AA22)</f>
        <v>144</v>
      </c>
      <c r="AB23" s="1061"/>
      <c r="AC23" s="1061"/>
      <c r="AD23" s="1061"/>
      <c r="AE23" s="1068"/>
      <c r="AF23" s="1069">
        <v>144</v>
      </c>
      <c r="AG23" s="1061"/>
      <c r="AH23" s="1061"/>
      <c r="AI23" s="1061"/>
      <c r="AJ23" s="1070"/>
      <c r="AK23" s="1071"/>
      <c r="AL23" s="1072"/>
      <c r="AM23" s="1072"/>
      <c r="AN23" s="1072"/>
      <c r="AO23" s="1072"/>
      <c r="AP23" s="1061">
        <f t="shared" ref="AP23" si="2">SUM(AP7:AP22)</f>
        <v>5844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218</v>
      </c>
      <c r="R28" s="1051"/>
      <c r="S28" s="1051"/>
      <c r="T28" s="1051"/>
      <c r="U28" s="1051"/>
      <c r="V28" s="1051">
        <v>211</v>
      </c>
      <c r="W28" s="1051"/>
      <c r="X28" s="1051"/>
      <c r="Y28" s="1051"/>
      <c r="Z28" s="1051"/>
      <c r="AA28" s="1051">
        <v>7</v>
      </c>
      <c r="AB28" s="1051"/>
      <c r="AC28" s="1051"/>
      <c r="AD28" s="1051"/>
      <c r="AE28" s="1052"/>
      <c r="AF28" s="1053">
        <v>7</v>
      </c>
      <c r="AG28" s="1051"/>
      <c r="AH28" s="1051"/>
      <c r="AI28" s="1051"/>
      <c r="AJ28" s="1054"/>
      <c r="AK28" s="1042">
        <v>48</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103</v>
      </c>
      <c r="R29" s="1039"/>
      <c r="S29" s="1039"/>
      <c r="T29" s="1039"/>
      <c r="U29" s="1039"/>
      <c r="V29" s="1039">
        <v>103</v>
      </c>
      <c r="W29" s="1039"/>
      <c r="X29" s="1039"/>
      <c r="Y29" s="1039"/>
      <c r="Z29" s="1039"/>
      <c r="AA29" s="1039">
        <v>0</v>
      </c>
      <c r="AB29" s="1039"/>
      <c r="AC29" s="1039"/>
      <c r="AD29" s="1039"/>
      <c r="AE29" s="1040"/>
      <c r="AF29" s="1035">
        <v>0</v>
      </c>
      <c r="AG29" s="1036"/>
      <c r="AH29" s="1036"/>
      <c r="AI29" s="1036"/>
      <c r="AJ29" s="1037"/>
      <c r="AK29" s="980">
        <v>35</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143</v>
      </c>
      <c r="C30" s="1031"/>
      <c r="D30" s="1031"/>
      <c r="E30" s="1031"/>
      <c r="F30" s="1031"/>
      <c r="G30" s="1031"/>
      <c r="H30" s="1031"/>
      <c r="I30" s="1031"/>
      <c r="J30" s="1031"/>
      <c r="K30" s="1031"/>
      <c r="L30" s="1031"/>
      <c r="M30" s="1031"/>
      <c r="N30" s="1031"/>
      <c r="O30" s="1031"/>
      <c r="P30" s="1032"/>
      <c r="Q30" s="1038">
        <v>826</v>
      </c>
      <c r="R30" s="1039"/>
      <c r="S30" s="1039"/>
      <c r="T30" s="1039"/>
      <c r="U30" s="1039"/>
      <c r="V30" s="1039">
        <v>825</v>
      </c>
      <c r="W30" s="1039"/>
      <c r="X30" s="1039"/>
      <c r="Y30" s="1039"/>
      <c r="Z30" s="1039"/>
      <c r="AA30" s="1039">
        <v>1</v>
      </c>
      <c r="AB30" s="1039"/>
      <c r="AC30" s="1039"/>
      <c r="AD30" s="1039"/>
      <c r="AE30" s="1040"/>
      <c r="AF30" s="1035">
        <v>-68</v>
      </c>
      <c r="AG30" s="1036"/>
      <c r="AH30" s="1036"/>
      <c r="AI30" s="1036"/>
      <c r="AJ30" s="1037"/>
      <c r="AK30" s="980">
        <v>378</v>
      </c>
      <c r="AL30" s="971"/>
      <c r="AM30" s="971"/>
      <c r="AN30" s="971"/>
      <c r="AO30" s="971"/>
      <c r="AP30" s="971">
        <v>217</v>
      </c>
      <c r="AQ30" s="971"/>
      <c r="AR30" s="971"/>
      <c r="AS30" s="971"/>
      <c r="AT30" s="971"/>
      <c r="AU30" s="971">
        <v>168</v>
      </c>
      <c r="AV30" s="971"/>
      <c r="AW30" s="971"/>
      <c r="AX30" s="971"/>
      <c r="AY30" s="971"/>
      <c r="AZ30" s="1041">
        <v>13.9</v>
      </c>
      <c r="BA30" s="1041"/>
      <c r="BB30" s="1041"/>
      <c r="BC30" s="1041"/>
      <c r="BD30" s="1041"/>
      <c r="BE30" s="972" t="s">
        <v>390</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423</v>
      </c>
      <c r="R31" s="1039"/>
      <c r="S31" s="1039"/>
      <c r="T31" s="1039"/>
      <c r="U31" s="1039"/>
      <c r="V31" s="1039">
        <v>366</v>
      </c>
      <c r="W31" s="1039"/>
      <c r="X31" s="1039"/>
      <c r="Y31" s="1039"/>
      <c r="Z31" s="1039"/>
      <c r="AA31" s="1039">
        <v>57</v>
      </c>
      <c r="AB31" s="1039"/>
      <c r="AC31" s="1039"/>
      <c r="AD31" s="1039"/>
      <c r="AE31" s="1040"/>
      <c r="AF31" s="1035">
        <v>7</v>
      </c>
      <c r="AG31" s="1036"/>
      <c r="AH31" s="1036"/>
      <c r="AI31" s="1036"/>
      <c r="AJ31" s="1037"/>
      <c r="AK31" s="980">
        <v>217</v>
      </c>
      <c r="AL31" s="971"/>
      <c r="AM31" s="971"/>
      <c r="AN31" s="971"/>
      <c r="AO31" s="971"/>
      <c r="AP31" s="971">
        <v>1437</v>
      </c>
      <c r="AQ31" s="971"/>
      <c r="AR31" s="971"/>
      <c r="AS31" s="971"/>
      <c r="AT31" s="971"/>
      <c r="AU31" s="971">
        <v>1110</v>
      </c>
      <c r="AV31" s="971"/>
      <c r="AW31" s="971"/>
      <c r="AX31" s="971"/>
      <c r="AY31" s="971"/>
      <c r="AZ31" s="1041" t="s">
        <v>556</v>
      </c>
      <c r="BA31" s="1041"/>
      <c r="BB31" s="1041"/>
      <c r="BC31" s="1041"/>
      <c r="BD31" s="1041"/>
      <c r="BE31" s="972" t="s">
        <v>390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-54</v>
      </c>
      <c r="AG63" s="959"/>
      <c r="AH63" s="959"/>
      <c r="AI63" s="959"/>
      <c r="AJ63" s="1022"/>
      <c r="AK63" s="1023"/>
      <c r="AL63" s="963"/>
      <c r="AM63" s="963"/>
      <c r="AN63" s="963"/>
      <c r="AO63" s="963"/>
      <c r="AP63" s="959">
        <f>SUM(AP28:AT62)</f>
        <v>1654</v>
      </c>
      <c r="AQ63" s="959"/>
      <c r="AR63" s="959"/>
      <c r="AS63" s="959"/>
      <c r="AT63" s="959"/>
      <c r="AU63" s="959">
        <f>SUM(AU28:AY62)</f>
        <v>1278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89</v>
      </c>
      <c r="R68" s="982"/>
      <c r="S68" s="982"/>
      <c r="T68" s="982"/>
      <c r="U68" s="982"/>
      <c r="V68" s="982">
        <v>88</v>
      </c>
      <c r="W68" s="982"/>
      <c r="X68" s="982"/>
      <c r="Y68" s="982"/>
      <c r="Z68" s="982"/>
      <c r="AA68" s="982">
        <v>1</v>
      </c>
      <c r="AB68" s="982"/>
      <c r="AC68" s="982"/>
      <c r="AD68" s="982"/>
      <c r="AE68" s="982"/>
      <c r="AF68" s="982">
        <v>1</v>
      </c>
      <c r="AG68" s="982"/>
      <c r="AH68" s="982"/>
      <c r="AI68" s="982"/>
      <c r="AJ68" s="982"/>
      <c r="AK68" s="982" t="s">
        <v>556</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t="s">
        <v>556</v>
      </c>
      <c r="R69" s="971"/>
      <c r="S69" s="971"/>
      <c r="T69" s="971"/>
      <c r="U69" s="971"/>
      <c r="V69" s="971" t="s">
        <v>556</v>
      </c>
      <c r="W69" s="971"/>
      <c r="X69" s="971"/>
      <c r="Y69" s="971"/>
      <c r="Z69" s="971"/>
      <c r="AA69" s="971" t="s">
        <v>556</v>
      </c>
      <c r="AB69" s="971"/>
      <c r="AC69" s="971"/>
      <c r="AD69" s="971"/>
      <c r="AE69" s="971"/>
      <c r="AF69" s="971" t="s">
        <v>556</v>
      </c>
      <c r="AG69" s="971"/>
      <c r="AH69" s="971"/>
      <c r="AI69" s="971"/>
      <c r="AJ69" s="971"/>
      <c r="AK69" s="971" t="s">
        <v>556</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20</v>
      </c>
      <c r="R70" s="971"/>
      <c r="S70" s="971"/>
      <c r="T70" s="971"/>
      <c r="U70" s="971"/>
      <c r="V70" s="971">
        <v>18</v>
      </c>
      <c r="W70" s="971"/>
      <c r="X70" s="971"/>
      <c r="Y70" s="971"/>
      <c r="Z70" s="971"/>
      <c r="AA70" s="971">
        <v>2</v>
      </c>
      <c r="AB70" s="971"/>
      <c r="AC70" s="971"/>
      <c r="AD70" s="971"/>
      <c r="AE70" s="971"/>
      <c r="AF70" s="971">
        <v>2</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358</v>
      </c>
      <c r="R71" s="971"/>
      <c r="S71" s="971"/>
      <c r="T71" s="971"/>
      <c r="U71" s="971"/>
      <c r="V71" s="971">
        <v>358</v>
      </c>
      <c r="W71" s="971"/>
      <c r="X71" s="971"/>
      <c r="Y71" s="971"/>
      <c r="Z71" s="971"/>
      <c r="AA71" s="971" t="s">
        <v>556</v>
      </c>
      <c r="AB71" s="971"/>
      <c r="AC71" s="971"/>
      <c r="AD71" s="971"/>
      <c r="AE71" s="971"/>
      <c r="AF71" s="971" t="s">
        <v>556</v>
      </c>
      <c r="AG71" s="971"/>
      <c r="AH71" s="971"/>
      <c r="AI71" s="971"/>
      <c r="AJ71" s="971"/>
      <c r="AK71" s="971" t="s">
        <v>556</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772</v>
      </c>
      <c r="R72" s="971"/>
      <c r="S72" s="971"/>
      <c r="T72" s="971"/>
      <c r="U72" s="971"/>
      <c r="V72" s="971">
        <v>766</v>
      </c>
      <c r="W72" s="971"/>
      <c r="X72" s="971"/>
      <c r="Y72" s="971"/>
      <c r="Z72" s="971"/>
      <c r="AA72" s="971">
        <v>6</v>
      </c>
      <c r="AB72" s="971"/>
      <c r="AC72" s="971"/>
      <c r="AD72" s="971"/>
      <c r="AE72" s="971"/>
      <c r="AF72" s="971">
        <v>6</v>
      </c>
      <c r="AG72" s="971"/>
      <c r="AH72" s="971"/>
      <c r="AI72" s="971"/>
      <c r="AJ72" s="971"/>
      <c r="AK72" s="971" t="s">
        <v>556</v>
      </c>
      <c r="AL72" s="971"/>
      <c r="AM72" s="971"/>
      <c r="AN72" s="971"/>
      <c r="AO72" s="971"/>
      <c r="AP72" s="971">
        <v>341</v>
      </c>
      <c r="AQ72" s="971"/>
      <c r="AR72" s="971"/>
      <c r="AS72" s="971"/>
      <c r="AT72" s="971"/>
      <c r="AU72" s="971">
        <v>13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66</v>
      </c>
      <c r="R73" s="971"/>
      <c r="S73" s="971"/>
      <c r="T73" s="971"/>
      <c r="U73" s="971"/>
      <c r="V73" s="971">
        <v>25</v>
      </c>
      <c r="W73" s="971"/>
      <c r="X73" s="971"/>
      <c r="Y73" s="971"/>
      <c r="Z73" s="971"/>
      <c r="AA73" s="971">
        <v>41</v>
      </c>
      <c r="AB73" s="971"/>
      <c r="AC73" s="971"/>
      <c r="AD73" s="971"/>
      <c r="AE73" s="971"/>
      <c r="AF73" s="971">
        <v>41</v>
      </c>
      <c r="AG73" s="971"/>
      <c r="AH73" s="971"/>
      <c r="AI73" s="971"/>
      <c r="AJ73" s="971"/>
      <c r="AK73" s="971">
        <v>5</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831</v>
      </c>
      <c r="R74" s="971"/>
      <c r="S74" s="971"/>
      <c r="T74" s="971"/>
      <c r="U74" s="971"/>
      <c r="V74" s="971">
        <v>831</v>
      </c>
      <c r="W74" s="971"/>
      <c r="X74" s="971"/>
      <c r="Y74" s="971"/>
      <c r="Z74" s="971"/>
      <c r="AA74" s="971" t="s">
        <v>556</v>
      </c>
      <c r="AB74" s="971"/>
      <c r="AC74" s="971"/>
      <c r="AD74" s="971"/>
      <c r="AE74" s="971"/>
      <c r="AF74" s="971" t="s">
        <v>556</v>
      </c>
      <c r="AG74" s="971"/>
      <c r="AH74" s="971"/>
      <c r="AI74" s="971"/>
      <c r="AJ74" s="971"/>
      <c r="AK74" s="971" t="s">
        <v>556</v>
      </c>
      <c r="AL74" s="971"/>
      <c r="AM74" s="971"/>
      <c r="AN74" s="971"/>
      <c r="AO74" s="971"/>
      <c r="AP74" s="971">
        <v>545</v>
      </c>
      <c r="AQ74" s="971"/>
      <c r="AR74" s="971"/>
      <c r="AS74" s="971"/>
      <c r="AT74" s="971"/>
      <c r="AU74" s="971">
        <v>338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1565</v>
      </c>
      <c r="R75" s="979"/>
      <c r="S75" s="979"/>
      <c r="T75" s="979"/>
      <c r="U75" s="980"/>
      <c r="V75" s="981">
        <v>1451</v>
      </c>
      <c r="W75" s="979"/>
      <c r="X75" s="979"/>
      <c r="Y75" s="979"/>
      <c r="Z75" s="980"/>
      <c r="AA75" s="981">
        <v>114</v>
      </c>
      <c r="AB75" s="979"/>
      <c r="AC75" s="979"/>
      <c r="AD75" s="979"/>
      <c r="AE75" s="980"/>
      <c r="AF75" s="981">
        <v>114</v>
      </c>
      <c r="AG75" s="979"/>
      <c r="AH75" s="979"/>
      <c r="AI75" s="979"/>
      <c r="AJ75" s="980"/>
      <c r="AK75" s="981" t="s">
        <v>556</v>
      </c>
      <c r="AL75" s="979"/>
      <c r="AM75" s="979"/>
      <c r="AN75" s="979"/>
      <c r="AO75" s="980"/>
      <c r="AP75" s="981">
        <v>4431</v>
      </c>
      <c r="AQ75" s="979"/>
      <c r="AR75" s="979"/>
      <c r="AS75" s="979"/>
      <c r="AT75" s="980"/>
      <c r="AU75" s="981" t="s">
        <v>556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573</v>
      </c>
      <c r="R76" s="979"/>
      <c r="S76" s="979"/>
      <c r="T76" s="979"/>
      <c r="U76" s="980"/>
      <c r="V76" s="981">
        <v>578</v>
      </c>
      <c r="W76" s="979"/>
      <c r="X76" s="979"/>
      <c r="Y76" s="979"/>
      <c r="Z76" s="980"/>
      <c r="AA76" s="981">
        <v>-5</v>
      </c>
      <c r="AB76" s="979"/>
      <c r="AC76" s="979"/>
      <c r="AD76" s="979"/>
      <c r="AE76" s="980"/>
      <c r="AF76" s="981">
        <v>-5</v>
      </c>
      <c r="AG76" s="979"/>
      <c r="AH76" s="979"/>
      <c r="AI76" s="979"/>
      <c r="AJ76" s="980"/>
      <c r="AK76" s="981" t="s">
        <v>556</v>
      </c>
      <c r="AL76" s="979"/>
      <c r="AM76" s="979"/>
      <c r="AN76" s="979"/>
      <c r="AO76" s="980"/>
      <c r="AP76" s="981" t="s">
        <v>556</v>
      </c>
      <c r="AQ76" s="979"/>
      <c r="AR76" s="979"/>
      <c r="AS76" s="979"/>
      <c r="AT76" s="980"/>
      <c r="AU76" s="981" t="s">
        <v>556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159</v>
      </c>
      <c r="AG88" s="959"/>
      <c r="AH88" s="959"/>
      <c r="AI88" s="959"/>
      <c r="AJ88" s="959"/>
      <c r="AK88" s="963"/>
      <c r="AL88" s="963"/>
      <c r="AM88" s="963"/>
      <c r="AN88" s="963"/>
      <c r="AO88" s="963"/>
      <c r="AP88" s="959">
        <f>SUM(AP68:AT87)</f>
        <v>5317</v>
      </c>
      <c r="AQ88" s="959"/>
      <c r="AR88" s="959"/>
      <c r="AS88" s="959"/>
      <c r="AT88" s="959"/>
      <c r="AU88" s="959">
        <f>SUM(AU68:AY87)</f>
        <v>351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x14ac:dyDescent="0.15">
      <c r="A110" s="809" t="s">
        <v>410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605649</v>
      </c>
      <c r="AB110" s="889"/>
      <c r="AC110" s="889"/>
      <c r="AD110" s="889"/>
      <c r="AE110" s="890"/>
      <c r="AF110" s="891">
        <v>597301</v>
      </c>
      <c r="AG110" s="889"/>
      <c r="AH110" s="889"/>
      <c r="AI110" s="889"/>
      <c r="AJ110" s="890"/>
      <c r="AK110" s="891">
        <v>565910</v>
      </c>
      <c r="AL110" s="889"/>
      <c r="AM110" s="889"/>
      <c r="AN110" s="889"/>
      <c r="AO110" s="890"/>
      <c r="AP110" s="892">
        <v>21.8</v>
      </c>
      <c r="AQ110" s="893"/>
      <c r="AR110" s="893"/>
      <c r="AS110" s="893"/>
      <c r="AT110" s="894"/>
      <c r="AU110" s="930" t="s">
        <v>69</v>
      </c>
      <c r="AV110" s="931"/>
      <c r="AW110" s="931"/>
      <c r="AX110" s="931"/>
      <c r="AY110" s="931"/>
      <c r="AZ110" s="860" t="s">
        <v>411</v>
      </c>
      <c r="BA110" s="810"/>
      <c r="BB110" s="810"/>
      <c r="BC110" s="810"/>
      <c r="BD110" s="810"/>
      <c r="BE110" s="810"/>
      <c r="BF110" s="810"/>
      <c r="BG110" s="810"/>
      <c r="BH110" s="810"/>
      <c r="BI110" s="810"/>
      <c r="BJ110" s="810"/>
      <c r="BK110" s="810"/>
      <c r="BL110" s="810"/>
      <c r="BM110" s="810"/>
      <c r="BN110" s="810"/>
      <c r="BO110" s="810"/>
      <c r="BP110" s="811"/>
      <c r="BQ110" s="861">
        <v>4768980</v>
      </c>
      <c r="BR110" s="842"/>
      <c r="BS110" s="842"/>
      <c r="BT110" s="842"/>
      <c r="BU110" s="842"/>
      <c r="BV110" s="842">
        <v>4717185</v>
      </c>
      <c r="BW110" s="842"/>
      <c r="BX110" s="842"/>
      <c r="BY110" s="842"/>
      <c r="BZ110" s="842"/>
      <c r="CA110" s="842">
        <v>5844159</v>
      </c>
      <c r="CB110" s="842"/>
      <c r="CC110" s="842"/>
      <c r="CD110" s="842"/>
      <c r="CE110" s="842"/>
      <c r="CF110" s="866">
        <v>225.2</v>
      </c>
      <c r="CG110" s="867"/>
      <c r="CH110" s="867"/>
      <c r="CI110" s="867"/>
      <c r="CJ110" s="867"/>
      <c r="CK110" s="926" t="s">
        <v>412</v>
      </c>
      <c r="CL110" s="819"/>
      <c r="CM110" s="860" t="s">
        <v>413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415</v>
      </c>
      <c r="BA111" s="752"/>
      <c r="BB111" s="752"/>
      <c r="BC111" s="752"/>
      <c r="BD111" s="752"/>
      <c r="BE111" s="752"/>
      <c r="BF111" s="752"/>
      <c r="BG111" s="752"/>
      <c r="BH111" s="752"/>
      <c r="BI111" s="752"/>
      <c r="BJ111" s="752"/>
      <c r="BK111" s="752"/>
      <c r="BL111" s="752"/>
      <c r="BM111" s="752"/>
      <c r="BN111" s="752"/>
      <c r="BO111" s="752"/>
      <c r="BP111" s="753"/>
      <c r="BQ111" s="789">
        <v>430</v>
      </c>
      <c r="BR111" s="790"/>
      <c r="BS111" s="790"/>
      <c r="BT111" s="790"/>
      <c r="BU111" s="790"/>
      <c r="BV111" s="790">
        <v>382</v>
      </c>
      <c r="BW111" s="790"/>
      <c r="BX111" s="790"/>
      <c r="BY111" s="790"/>
      <c r="BZ111" s="790"/>
      <c r="CA111" s="790">
        <v>331</v>
      </c>
      <c r="CB111" s="790"/>
      <c r="CC111" s="790"/>
      <c r="CD111" s="790"/>
      <c r="CE111" s="790"/>
      <c r="CF111" s="875">
        <v>0</v>
      </c>
      <c r="CG111" s="876"/>
      <c r="CH111" s="876"/>
      <c r="CI111" s="876"/>
      <c r="CJ111" s="876"/>
      <c r="CK111" s="927"/>
      <c r="CL111" s="821"/>
      <c r="CM111" s="817"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419</v>
      </c>
      <c r="BA112" s="752"/>
      <c r="BB112" s="752"/>
      <c r="BC112" s="752"/>
      <c r="BD112" s="752"/>
      <c r="BE112" s="752"/>
      <c r="BF112" s="752"/>
      <c r="BG112" s="752"/>
      <c r="BH112" s="752"/>
      <c r="BI112" s="752"/>
      <c r="BJ112" s="752"/>
      <c r="BK112" s="752"/>
      <c r="BL112" s="752"/>
      <c r="BM112" s="752"/>
      <c r="BN112" s="752"/>
      <c r="BO112" s="752"/>
      <c r="BP112" s="753"/>
      <c r="BQ112" s="789">
        <v>1863609</v>
      </c>
      <c r="BR112" s="790"/>
      <c r="BS112" s="790"/>
      <c r="BT112" s="790"/>
      <c r="BU112" s="790"/>
      <c r="BV112" s="790">
        <v>1548065</v>
      </c>
      <c r="BW112" s="790"/>
      <c r="BX112" s="790"/>
      <c r="BY112" s="790"/>
      <c r="BZ112" s="790"/>
      <c r="CA112" s="790">
        <v>1277754</v>
      </c>
      <c r="CB112" s="790"/>
      <c r="CC112" s="790"/>
      <c r="CD112" s="790"/>
      <c r="CE112" s="790"/>
      <c r="CF112" s="875">
        <v>49.2</v>
      </c>
      <c r="CG112" s="876"/>
      <c r="CH112" s="876"/>
      <c r="CI112" s="876"/>
      <c r="CJ112" s="876"/>
      <c r="CK112" s="927"/>
      <c r="CL112" s="821"/>
      <c r="CM112" s="817"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322960</v>
      </c>
      <c r="AB113" s="919"/>
      <c r="AC113" s="919"/>
      <c r="AD113" s="919"/>
      <c r="AE113" s="920"/>
      <c r="AF113" s="921">
        <v>307636</v>
      </c>
      <c r="AG113" s="919"/>
      <c r="AH113" s="919"/>
      <c r="AI113" s="919"/>
      <c r="AJ113" s="920"/>
      <c r="AK113" s="921">
        <v>302854</v>
      </c>
      <c r="AL113" s="919"/>
      <c r="AM113" s="919"/>
      <c r="AN113" s="919"/>
      <c r="AO113" s="920"/>
      <c r="AP113" s="922">
        <v>11.7</v>
      </c>
      <c r="AQ113" s="923"/>
      <c r="AR113" s="923"/>
      <c r="AS113" s="923"/>
      <c r="AT113" s="924"/>
      <c r="AU113" s="932"/>
      <c r="AV113" s="933"/>
      <c r="AW113" s="933"/>
      <c r="AX113" s="933"/>
      <c r="AY113" s="933"/>
      <c r="AZ113" s="817" t="s">
        <v>422</v>
      </c>
      <c r="BA113" s="752"/>
      <c r="BB113" s="752"/>
      <c r="BC113" s="752"/>
      <c r="BD113" s="752"/>
      <c r="BE113" s="752"/>
      <c r="BF113" s="752"/>
      <c r="BG113" s="752"/>
      <c r="BH113" s="752"/>
      <c r="BI113" s="752"/>
      <c r="BJ113" s="752"/>
      <c r="BK113" s="752"/>
      <c r="BL113" s="752"/>
      <c r="BM113" s="752"/>
      <c r="BN113" s="752"/>
      <c r="BO113" s="752"/>
      <c r="BP113" s="753"/>
      <c r="BQ113" s="789">
        <v>401914</v>
      </c>
      <c r="BR113" s="790"/>
      <c r="BS113" s="790"/>
      <c r="BT113" s="790"/>
      <c r="BU113" s="790"/>
      <c r="BV113" s="790">
        <v>375014</v>
      </c>
      <c r="BW113" s="790"/>
      <c r="BX113" s="790"/>
      <c r="BY113" s="790"/>
      <c r="BZ113" s="790"/>
      <c r="CA113" s="790">
        <v>351273</v>
      </c>
      <c r="CB113" s="790"/>
      <c r="CC113" s="790"/>
      <c r="CD113" s="790"/>
      <c r="CE113" s="790"/>
      <c r="CF113" s="875">
        <v>13.5</v>
      </c>
      <c r="CG113" s="876"/>
      <c r="CH113" s="876"/>
      <c r="CI113" s="876"/>
      <c r="CJ113" s="876"/>
      <c r="CK113" s="927"/>
      <c r="CL113" s="821"/>
      <c r="CM113" s="817"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28420</v>
      </c>
      <c r="AB114" s="780"/>
      <c r="AC114" s="780"/>
      <c r="AD114" s="780"/>
      <c r="AE114" s="781"/>
      <c r="AF114" s="782">
        <v>27921</v>
      </c>
      <c r="AG114" s="780"/>
      <c r="AH114" s="780"/>
      <c r="AI114" s="780"/>
      <c r="AJ114" s="781"/>
      <c r="AK114" s="782">
        <v>25000</v>
      </c>
      <c r="AL114" s="780"/>
      <c r="AM114" s="780"/>
      <c r="AN114" s="780"/>
      <c r="AO114" s="781"/>
      <c r="AP114" s="824">
        <v>1</v>
      </c>
      <c r="AQ114" s="825"/>
      <c r="AR114" s="825"/>
      <c r="AS114" s="825"/>
      <c r="AT114" s="826"/>
      <c r="AU114" s="932"/>
      <c r="AV114" s="933"/>
      <c r="AW114" s="933"/>
      <c r="AX114" s="933"/>
      <c r="AY114" s="933"/>
      <c r="AZ114" s="817" t="s">
        <v>425</v>
      </c>
      <c r="BA114" s="752"/>
      <c r="BB114" s="752"/>
      <c r="BC114" s="752"/>
      <c r="BD114" s="752"/>
      <c r="BE114" s="752"/>
      <c r="BF114" s="752"/>
      <c r="BG114" s="752"/>
      <c r="BH114" s="752"/>
      <c r="BI114" s="752"/>
      <c r="BJ114" s="752"/>
      <c r="BK114" s="752"/>
      <c r="BL114" s="752"/>
      <c r="BM114" s="752"/>
      <c r="BN114" s="752"/>
      <c r="BO114" s="752"/>
      <c r="BP114" s="753"/>
      <c r="BQ114" s="789">
        <v>212239</v>
      </c>
      <c r="BR114" s="790"/>
      <c r="BS114" s="790"/>
      <c r="BT114" s="790"/>
      <c r="BU114" s="790"/>
      <c r="BV114" s="790">
        <v>284214</v>
      </c>
      <c r="BW114" s="790"/>
      <c r="BX114" s="790"/>
      <c r="BY114" s="790"/>
      <c r="BZ114" s="790"/>
      <c r="CA114" s="790">
        <v>311246</v>
      </c>
      <c r="CB114" s="790"/>
      <c r="CC114" s="790"/>
      <c r="CD114" s="790"/>
      <c r="CE114" s="790"/>
      <c r="CF114" s="875">
        <v>12</v>
      </c>
      <c r="CG114" s="876"/>
      <c r="CH114" s="876"/>
      <c r="CI114" s="876"/>
      <c r="CJ114" s="876"/>
      <c r="CK114" s="927"/>
      <c r="CL114" s="821"/>
      <c r="CM114" s="817"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481</v>
      </c>
      <c r="AB115" s="919"/>
      <c r="AC115" s="919"/>
      <c r="AD115" s="919"/>
      <c r="AE115" s="920"/>
      <c r="AF115" s="921">
        <v>430</v>
      </c>
      <c r="AG115" s="919"/>
      <c r="AH115" s="919"/>
      <c r="AI115" s="919"/>
      <c r="AJ115" s="920"/>
      <c r="AK115" s="921">
        <v>382</v>
      </c>
      <c r="AL115" s="919"/>
      <c r="AM115" s="919"/>
      <c r="AN115" s="919"/>
      <c r="AO115" s="920"/>
      <c r="AP115" s="922">
        <v>0</v>
      </c>
      <c r="AQ115" s="923"/>
      <c r="AR115" s="923"/>
      <c r="AS115" s="923"/>
      <c r="AT115" s="924"/>
      <c r="AU115" s="932"/>
      <c r="AV115" s="933"/>
      <c r="AW115" s="933"/>
      <c r="AX115" s="933"/>
      <c r="AY115" s="933"/>
      <c r="AZ115" s="817" t="s">
        <v>428</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957510</v>
      </c>
      <c r="AB117" s="903"/>
      <c r="AC117" s="903"/>
      <c r="AD117" s="903"/>
      <c r="AE117" s="904"/>
      <c r="AF117" s="905">
        <v>933288</v>
      </c>
      <c r="AG117" s="903"/>
      <c r="AH117" s="903"/>
      <c r="AI117" s="903"/>
      <c r="AJ117" s="904"/>
      <c r="AK117" s="905">
        <v>894146</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438</v>
      </c>
      <c r="BP119" s="878"/>
      <c r="BQ119" s="879">
        <v>7247172</v>
      </c>
      <c r="BR119" s="845"/>
      <c r="BS119" s="845"/>
      <c r="BT119" s="845"/>
      <c r="BU119" s="845"/>
      <c r="BV119" s="845">
        <v>6924860</v>
      </c>
      <c r="BW119" s="845"/>
      <c r="BX119" s="845"/>
      <c r="BY119" s="845"/>
      <c r="BZ119" s="845"/>
      <c r="CA119" s="845">
        <v>7784763</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430</v>
      </c>
      <c r="DH119" s="764"/>
      <c r="DI119" s="764"/>
      <c r="DJ119" s="764"/>
      <c r="DK119" s="765"/>
      <c r="DL119" s="766">
        <v>382</v>
      </c>
      <c r="DM119" s="764"/>
      <c r="DN119" s="764"/>
      <c r="DO119" s="764"/>
      <c r="DP119" s="765"/>
      <c r="DQ119" s="766">
        <v>331</v>
      </c>
      <c r="DR119" s="764"/>
      <c r="DS119" s="764"/>
      <c r="DT119" s="764"/>
      <c r="DU119" s="765"/>
      <c r="DV119" s="848">
        <v>0</v>
      </c>
      <c r="DW119" s="849"/>
      <c r="DX119" s="849"/>
      <c r="DY119" s="849"/>
      <c r="DZ119" s="850"/>
    </row>
    <row r="120" spans="1:130" s="230" customFormat="1" ht="26.25" customHeight="1" x14ac:dyDescent="0.15">
      <c r="A120" s="820"/>
      <c r="B120" s="821"/>
      <c r="C120" s="817"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10"/>
      <c r="BB120" s="810"/>
      <c r="BC120" s="810"/>
      <c r="BD120" s="810"/>
      <c r="BE120" s="810"/>
      <c r="BF120" s="810"/>
      <c r="BG120" s="810"/>
      <c r="BH120" s="810"/>
      <c r="BI120" s="810"/>
      <c r="BJ120" s="810"/>
      <c r="BK120" s="810"/>
      <c r="BL120" s="810"/>
      <c r="BM120" s="810"/>
      <c r="BN120" s="810"/>
      <c r="BO120" s="810"/>
      <c r="BP120" s="811"/>
      <c r="BQ120" s="861">
        <v>1300094</v>
      </c>
      <c r="BR120" s="842"/>
      <c r="BS120" s="842"/>
      <c r="BT120" s="842"/>
      <c r="BU120" s="842"/>
      <c r="BV120" s="842">
        <v>1511098</v>
      </c>
      <c r="BW120" s="842"/>
      <c r="BX120" s="842"/>
      <c r="BY120" s="842"/>
      <c r="BZ120" s="842"/>
      <c r="CA120" s="842">
        <v>1333107</v>
      </c>
      <c r="CB120" s="842"/>
      <c r="CC120" s="842"/>
      <c r="CD120" s="842"/>
      <c r="CE120" s="842"/>
      <c r="CF120" s="866">
        <v>51.4</v>
      </c>
      <c r="CG120" s="867"/>
      <c r="CH120" s="867"/>
      <c r="CI120" s="867"/>
      <c r="CJ120" s="867"/>
      <c r="CK120" s="868" t="s">
        <v>442</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1483471</v>
      </c>
      <c r="DH120" s="842"/>
      <c r="DI120" s="842"/>
      <c r="DJ120" s="842"/>
      <c r="DK120" s="842"/>
      <c r="DL120" s="842">
        <v>1280665</v>
      </c>
      <c r="DM120" s="842"/>
      <c r="DN120" s="842"/>
      <c r="DO120" s="842"/>
      <c r="DP120" s="842"/>
      <c r="DQ120" s="842">
        <v>1109535</v>
      </c>
      <c r="DR120" s="842"/>
      <c r="DS120" s="842"/>
      <c r="DT120" s="842"/>
      <c r="DU120" s="842"/>
      <c r="DV120" s="843">
        <v>42.7</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444</v>
      </c>
      <c r="BA121" s="752"/>
      <c r="BB121" s="752"/>
      <c r="BC121" s="752"/>
      <c r="BD121" s="752"/>
      <c r="BE121" s="752"/>
      <c r="BF121" s="752"/>
      <c r="BG121" s="752"/>
      <c r="BH121" s="752"/>
      <c r="BI121" s="752"/>
      <c r="BJ121" s="752"/>
      <c r="BK121" s="752"/>
      <c r="BL121" s="752"/>
      <c r="BM121" s="752"/>
      <c r="BN121" s="752"/>
      <c r="BO121" s="752"/>
      <c r="BP121" s="753"/>
      <c r="BQ121" s="789">
        <v>285135</v>
      </c>
      <c r="BR121" s="790"/>
      <c r="BS121" s="790"/>
      <c r="BT121" s="790"/>
      <c r="BU121" s="790"/>
      <c r="BV121" s="790">
        <v>234352</v>
      </c>
      <c r="BW121" s="790"/>
      <c r="BX121" s="790"/>
      <c r="BY121" s="790"/>
      <c r="BZ121" s="790"/>
      <c r="CA121" s="790">
        <v>200006</v>
      </c>
      <c r="CB121" s="790"/>
      <c r="CC121" s="790"/>
      <c r="CD121" s="790"/>
      <c r="CE121" s="790"/>
      <c r="CF121" s="875">
        <v>7.7</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789">
        <v>380138</v>
      </c>
      <c r="DH121" s="790"/>
      <c r="DI121" s="790"/>
      <c r="DJ121" s="790"/>
      <c r="DK121" s="790"/>
      <c r="DL121" s="790">
        <v>267400</v>
      </c>
      <c r="DM121" s="790"/>
      <c r="DN121" s="790"/>
      <c r="DO121" s="790"/>
      <c r="DP121" s="790"/>
      <c r="DQ121" s="790">
        <v>168219</v>
      </c>
      <c r="DR121" s="790"/>
      <c r="DS121" s="790"/>
      <c r="DT121" s="790"/>
      <c r="DU121" s="790"/>
      <c r="DV121" s="796">
        <v>6.5</v>
      </c>
      <c r="DW121" s="796"/>
      <c r="DX121" s="796"/>
      <c r="DY121" s="796"/>
      <c r="DZ121" s="797"/>
    </row>
    <row r="122" spans="1:130" s="230" customFormat="1" ht="26.25" customHeight="1" x14ac:dyDescent="0.15">
      <c r="A122" s="820"/>
      <c r="B122" s="821"/>
      <c r="C122" s="817"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4690618</v>
      </c>
      <c r="BR122" s="845"/>
      <c r="BS122" s="845"/>
      <c r="BT122" s="845"/>
      <c r="BU122" s="845"/>
      <c r="BV122" s="845">
        <v>4415564</v>
      </c>
      <c r="BW122" s="845"/>
      <c r="BX122" s="845"/>
      <c r="BY122" s="845"/>
      <c r="BZ122" s="845"/>
      <c r="CA122" s="845">
        <v>4148954</v>
      </c>
      <c r="CB122" s="845"/>
      <c r="CC122" s="845"/>
      <c r="CD122" s="845"/>
      <c r="CE122" s="845"/>
      <c r="CF122" s="846">
        <v>159.80000000000001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446</v>
      </c>
      <c r="BP123" s="878"/>
      <c r="BQ123" s="832">
        <v>6275847</v>
      </c>
      <c r="BR123" s="833"/>
      <c r="BS123" s="833"/>
      <c r="BT123" s="833"/>
      <c r="BU123" s="833"/>
      <c r="BV123" s="833">
        <v>6161014</v>
      </c>
      <c r="BW123" s="833"/>
      <c r="BX123" s="833"/>
      <c r="BY123" s="833"/>
      <c r="BZ123" s="833"/>
      <c r="CA123" s="833">
        <v>5682067</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36.799999999999997</v>
      </c>
      <c r="BR124" s="831"/>
      <c r="BS124" s="831"/>
      <c r="BT124" s="831"/>
      <c r="BU124" s="831"/>
      <c r="BV124" s="831">
        <v>29.3</v>
      </c>
      <c r="BW124" s="831"/>
      <c r="BX124" s="831"/>
      <c r="BY124" s="831"/>
      <c r="BZ124" s="831"/>
      <c r="CA124" s="831">
        <v>81</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451</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481</v>
      </c>
      <c r="AB127" s="780"/>
      <c r="AC127" s="780"/>
      <c r="AD127" s="780"/>
      <c r="AE127" s="781"/>
      <c r="AF127" s="782">
        <v>430</v>
      </c>
      <c r="AG127" s="780"/>
      <c r="AH127" s="780"/>
      <c r="AI127" s="780"/>
      <c r="AJ127" s="781"/>
      <c r="AK127" s="782">
        <v>382</v>
      </c>
      <c r="AL127" s="780"/>
      <c r="AM127" s="780"/>
      <c r="AN127" s="780"/>
      <c r="AO127" s="781"/>
      <c r="AP127" s="824">
        <v>0</v>
      </c>
      <c r="AQ127" s="825"/>
      <c r="AR127" s="825"/>
      <c r="AS127" s="825"/>
      <c r="AT127" s="826"/>
      <c r="AU127" s="232"/>
      <c r="AV127" s="232"/>
      <c r="AW127" s="232"/>
      <c r="AX127" s="841" t="s">
        <v>453</v>
      </c>
      <c r="AY127" s="814"/>
      <c r="AZ127" s="814"/>
      <c r="BA127" s="814"/>
      <c r="BB127" s="814"/>
      <c r="BC127" s="814"/>
      <c r="BD127" s="814"/>
      <c r="BE127" s="815"/>
      <c r="BF127" s="813" t="s">
        <v>454</v>
      </c>
      <c r="BG127" s="814"/>
      <c r="BH127" s="814"/>
      <c r="BI127" s="814"/>
      <c r="BJ127" s="814"/>
      <c r="BK127" s="814"/>
      <c r="BL127" s="815"/>
      <c r="BM127" s="813" t="s">
        <v>455</v>
      </c>
      <c r="BN127" s="814"/>
      <c r="BO127" s="814"/>
      <c r="BP127" s="814"/>
      <c r="BQ127" s="814"/>
      <c r="BR127" s="814"/>
      <c r="BS127" s="815"/>
      <c r="BT127" s="813" t="s">
        <v>456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457</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458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459</v>
      </c>
      <c r="X128" s="800"/>
      <c r="Y128" s="800"/>
      <c r="Z128" s="801"/>
      <c r="AA128" s="802">
        <v>66078</v>
      </c>
      <c r="AB128" s="803"/>
      <c r="AC128" s="803"/>
      <c r="AD128" s="803"/>
      <c r="AE128" s="804"/>
      <c r="AF128" s="805">
        <v>60996</v>
      </c>
      <c r="AG128" s="803"/>
      <c r="AH128" s="803"/>
      <c r="AI128" s="803"/>
      <c r="AJ128" s="804"/>
      <c r="AK128" s="805">
        <v>56007</v>
      </c>
      <c r="AL128" s="803"/>
      <c r="AM128" s="803"/>
      <c r="AN128" s="803"/>
      <c r="AO128" s="804"/>
      <c r="AP128" s="806"/>
      <c r="AQ128" s="807"/>
      <c r="AR128" s="807"/>
      <c r="AS128" s="807"/>
      <c r="AT128" s="808"/>
      <c r="AU128" s="232"/>
      <c r="AV128" s="232"/>
      <c r="AW128" s="232"/>
      <c r="AX128" s="809" t="s">
        <v>460</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461</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3281230</v>
      </c>
      <c r="AB129" s="780"/>
      <c r="AC129" s="780"/>
      <c r="AD129" s="780"/>
      <c r="AE129" s="781"/>
      <c r="AF129" s="782">
        <v>3243718</v>
      </c>
      <c r="AG129" s="780"/>
      <c r="AH129" s="780"/>
      <c r="AI129" s="780"/>
      <c r="AJ129" s="781"/>
      <c r="AK129" s="782">
        <v>3196431</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646753</v>
      </c>
      <c r="AB130" s="780"/>
      <c r="AC130" s="780"/>
      <c r="AD130" s="780"/>
      <c r="AE130" s="781"/>
      <c r="AF130" s="782">
        <v>639358</v>
      </c>
      <c r="AG130" s="780"/>
      <c r="AH130" s="780"/>
      <c r="AI130" s="780"/>
      <c r="AJ130" s="781"/>
      <c r="AK130" s="782">
        <v>600868</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2634477</v>
      </c>
      <c r="AB131" s="764"/>
      <c r="AC131" s="764"/>
      <c r="AD131" s="764"/>
      <c r="AE131" s="765"/>
      <c r="AF131" s="766">
        <v>2604360</v>
      </c>
      <c r="AG131" s="764"/>
      <c r="AH131" s="764"/>
      <c r="AI131" s="764"/>
      <c r="AJ131" s="765"/>
      <c r="AK131" s="766">
        <v>2595563</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v>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9.2875739660000001</v>
      </c>
      <c r="AB132" s="745"/>
      <c r="AC132" s="745"/>
      <c r="AD132" s="745"/>
      <c r="AE132" s="746"/>
      <c r="AF132" s="747">
        <v>8.9440015969999997</v>
      </c>
      <c r="AG132" s="745"/>
      <c r="AH132" s="745"/>
      <c r="AI132" s="745"/>
      <c r="AJ132" s="746"/>
      <c r="AK132" s="747">
        <v>9.1414078560000007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10.1</v>
      </c>
      <c r="AB133" s="724"/>
      <c r="AC133" s="724"/>
      <c r="AD133" s="724"/>
      <c r="AE133" s="725"/>
      <c r="AF133" s="723">
        <v>9.4</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U2wYTBjhQEQejCYfpUDjbeujnf7bd8qZEXGZbOrmhlfKBcVHD7N7KOCNHZYdBCv3RK/zPh9UOZcYaHC8KXQEA==" saltValue="AA+GaMIT9uW5oQGPMUg5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61" zoomScaleNormal="85" zoomScaleSheetLayoutView="100" workbookViewId="0">
      <selection activeCell="AL73" sqref="AL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EtALMSuxnuuNdlIznffc4wHpPJTpUAVfAeUONrQ7FgX9u2KvEHtyQjscjtuVVjKpGr41tzSV633f2Z90AN2JQ==" saltValue="KqE99bTLMiHS3tDzMvS/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6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gjFO69a0cLMg9dir1eVQzfyJbt/j8p9U8i7FKG390mKlLRAbhFr9AncS4HJpplzr1FDumpUJGIv+IfrJk7oA==" saltValue="A8W7iP6DOq/mcgsvxD0v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872586</v>
      </c>
      <c r="AP9" s="281">
        <v>181072</v>
      </c>
      <c r="AQ9" s="282">
        <v>143042</v>
      </c>
      <c r="AR9" s="283">
        <v>26.6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113636</v>
      </c>
      <c r="AP10" s="284">
        <v>23581</v>
      </c>
      <c r="AQ10" s="285">
        <v>17233</v>
      </c>
      <c r="AR10" s="286">
        <v>36.799999999999997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1297</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t="s">
        <v>483</v>
      </c>
      <c r="AP13" s="284" t="s">
        <v>483</v>
      </c>
      <c r="AQ13" s="285">
        <v>5542</v>
      </c>
      <c r="AR13" s="286" t="s">
        <v>483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47383</v>
      </c>
      <c r="AP14" s="284">
        <v>9833</v>
      </c>
      <c r="AQ14" s="285">
        <v>2886</v>
      </c>
      <c r="AR14" s="286">
        <v>240.7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-45840</v>
      </c>
      <c r="AP15" s="284">
        <v>-9512</v>
      </c>
      <c r="AQ15" s="285">
        <v>-8856</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987765</v>
      </c>
      <c r="AP16" s="284">
        <v>204973</v>
      </c>
      <c r="AQ16" s="285">
        <v>161143</v>
      </c>
      <c r="AR16" s="286">
        <v>27.2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20.75</v>
      </c>
      <c r="AP21" s="298">
        <v>14.02</v>
      </c>
      <c r="AQ21" s="299">
        <v>6.73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96.2</v>
      </c>
      <c r="AP22" s="303">
        <v>96.2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565910</v>
      </c>
      <c r="AP32" s="312">
        <v>117433</v>
      </c>
      <c r="AQ32" s="313">
        <v>81691</v>
      </c>
      <c r="AR32" s="314">
        <v>43.8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302854</v>
      </c>
      <c r="AP35" s="312">
        <v>62846</v>
      </c>
      <c r="AQ35" s="313">
        <v>27672</v>
      </c>
      <c r="AR35" s="314">
        <v>127.1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25000</v>
      </c>
      <c r="AP36" s="312">
        <v>5188</v>
      </c>
      <c r="AQ36" s="313">
        <v>4845</v>
      </c>
      <c r="AR36" s="314">
        <v>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v>382</v>
      </c>
      <c r="AP37" s="312">
        <v>79</v>
      </c>
      <c r="AQ37" s="313">
        <v>448</v>
      </c>
      <c r="AR37" s="314">
        <v>-82.4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483</v>
      </c>
      <c r="AP38" s="315" t="s">
        <v>483</v>
      </c>
      <c r="AQ38" s="316">
        <v>4</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-56007</v>
      </c>
      <c r="AP39" s="312">
        <v>-11622</v>
      </c>
      <c r="AQ39" s="313">
        <v>-1961</v>
      </c>
      <c r="AR39" s="314">
        <v>492.7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-600868</v>
      </c>
      <c r="AP40" s="312">
        <v>-124687</v>
      </c>
      <c r="AQ40" s="313">
        <v>-75713</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237271</v>
      </c>
      <c r="AP41" s="312">
        <v>49237</v>
      </c>
      <c r="AQ41" s="313">
        <v>36985</v>
      </c>
      <c r="AR41" s="314">
        <v>33.1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103793</v>
      </c>
      <c r="AN51" s="334">
        <v>19455</v>
      </c>
      <c r="AO51" s="335">
        <v>-59.7</v>
      </c>
      <c r="AP51" s="336">
        <v>126262</v>
      </c>
      <c r="AQ51" s="337">
        <v>10</v>
      </c>
      <c r="AR51" s="338">
        <v>-69.7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73153</v>
      </c>
      <c r="AN52" s="342">
        <v>13712</v>
      </c>
      <c r="AO52" s="343">
        <v>-53.8</v>
      </c>
      <c r="AP52" s="344">
        <v>56769</v>
      </c>
      <c r="AQ52" s="345">
        <v>2.1</v>
      </c>
      <c r="AR52" s="346">
        <v>-55.9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333821</v>
      </c>
      <c r="AN53" s="334">
        <v>63767</v>
      </c>
      <c r="AO53" s="335">
        <v>227.8</v>
      </c>
      <c r="AP53" s="336">
        <v>126525</v>
      </c>
      <c r="AQ53" s="337">
        <v>0.2</v>
      </c>
      <c r="AR53" s="338">
        <v>227.6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192637</v>
      </c>
      <c r="AN54" s="342">
        <v>36798</v>
      </c>
      <c r="AO54" s="343">
        <v>168.4</v>
      </c>
      <c r="AP54" s="344">
        <v>67052</v>
      </c>
      <c r="AQ54" s="345">
        <v>18.100000000000001</v>
      </c>
      <c r="AR54" s="346">
        <v>150.30000000000001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466280</v>
      </c>
      <c r="AN55" s="334">
        <v>91607</v>
      </c>
      <c r="AO55" s="335">
        <v>43.7</v>
      </c>
      <c r="AP55" s="336">
        <v>122054</v>
      </c>
      <c r="AQ55" s="337">
        <v>-3.5</v>
      </c>
      <c r="AR55" s="338">
        <v>47.2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290276</v>
      </c>
      <c r="AN56" s="342">
        <v>57029</v>
      </c>
      <c r="AO56" s="343">
        <v>55</v>
      </c>
      <c r="AP56" s="344">
        <v>68298</v>
      </c>
      <c r="AQ56" s="345">
        <v>1.9</v>
      </c>
      <c r="AR56" s="346">
        <v>53.1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672816</v>
      </c>
      <c r="AN57" s="334">
        <v>135484</v>
      </c>
      <c r="AO57" s="335">
        <v>47.9</v>
      </c>
      <c r="AP57" s="336">
        <v>111644</v>
      </c>
      <c r="AQ57" s="337">
        <v>-8.5</v>
      </c>
      <c r="AR57" s="338">
        <v>56.4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589464</v>
      </c>
      <c r="AN58" s="342">
        <v>118700</v>
      </c>
      <c r="AO58" s="343">
        <v>108.1</v>
      </c>
      <c r="AP58" s="344">
        <v>66606</v>
      </c>
      <c r="AQ58" s="345">
        <v>-2.5</v>
      </c>
      <c r="AR58" s="346">
        <v>110.6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1947095</v>
      </c>
      <c r="AN59" s="334">
        <v>404045</v>
      </c>
      <c r="AO59" s="335">
        <v>198.2</v>
      </c>
      <c r="AP59" s="336">
        <v>127917</v>
      </c>
      <c r="AQ59" s="337">
        <v>14.6</v>
      </c>
      <c r="AR59" s="338">
        <v>183.6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1896996</v>
      </c>
      <c r="AN60" s="342">
        <v>393649</v>
      </c>
      <c r="AO60" s="343">
        <v>231.6</v>
      </c>
      <c r="AP60" s="344">
        <v>69746</v>
      </c>
      <c r="AQ60" s="345">
        <v>4.7</v>
      </c>
      <c r="AR60" s="346">
        <v>226.9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704761</v>
      </c>
      <c r="AN61" s="349">
        <v>142872</v>
      </c>
      <c r="AO61" s="350">
        <v>91.6</v>
      </c>
      <c r="AP61" s="351">
        <v>122880</v>
      </c>
      <c r="AQ61" s="352">
        <v>2.6</v>
      </c>
      <c r="AR61" s="338">
        <v>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608505</v>
      </c>
      <c r="AN62" s="342">
        <v>123978</v>
      </c>
      <c r="AO62" s="343">
        <v>101.9</v>
      </c>
      <c r="AP62" s="344">
        <v>65694</v>
      </c>
      <c r="AQ62" s="345">
        <v>4.9000000000000004</v>
      </c>
      <c r="AR62" s="346">
        <v>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1I4S8R/AYEeEQj7GGp5mDlw9XdN/JcQ4HsdcERYPXHmwSTAxz0Knpl8MvX56brGCiS2dle/zrnFfUIkTky2rg==" saltValue="/RI+Bu0Zrv8sPkvSCldj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XW8S56CAyXb17pZ/qucM4tmqNrRfKv2KbkztEq7FwRABjdG8D9bBZumvHqNGyFtdsY+cf6YqE1h+ykB3Hg3Lcg==" saltValue="R2f3pFxnMVbUrngSW3cE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2"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DACxsgIUAatKSmBtQYEA2JFZAfDFGnQPvFsk6N0Yl7HjS03yxr8nLhIuaOq+KzUE2MH9giUpv2JLiqHWipkUEA==" saltValue="QW9QSfIguPNR3CX/EOMP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11.37</v>
      </c>
      <c r="G47" s="12">
        <v>10.44</v>
      </c>
      <c r="H47" s="12">
        <v>15.41</v>
      </c>
      <c r="I47" s="12">
        <v>20.41</v>
      </c>
      <c r="J47" s="13">
        <v>19.3</v>
      </c>
    </row>
    <row r="48" spans="2:10" ht="57.75" customHeight="1" x14ac:dyDescent="0.15">
      <c r="B48" s="14"/>
      <c r="C48" s="1141" t="s">
        <v>4</v>
      </c>
      <c r="D48" s="1141"/>
      <c r="E48" s="1142"/>
      <c r="F48" s="15">
        <v>3.85</v>
      </c>
      <c r="G48" s="16">
        <v>3.16</v>
      </c>
      <c r="H48" s="16">
        <v>4.4400000000000004</v>
      </c>
      <c r="I48" s="16">
        <v>4.53</v>
      </c>
      <c r="J48" s="17">
        <v>4.5199999999999996</v>
      </c>
    </row>
    <row r="49" spans="2:10" ht="57.75" customHeight="1" thickBot="1" x14ac:dyDescent="0.2">
      <c r="B49" s="18"/>
      <c r="C49" s="1143" t="s">
        <v>5</v>
      </c>
      <c r="D49" s="1143"/>
      <c r="E49" s="1144"/>
      <c r="F49" s="19" t="s">
        <v>527</v>
      </c>
      <c r="G49" s="20" t="s">
        <v>528</v>
      </c>
      <c r="H49" s="20">
        <v>7.07</v>
      </c>
      <c r="I49" s="20">
        <v>4.87</v>
      </c>
      <c r="J49" s="21" t="s">
        <v>529</v>
      </c>
    </row>
    <row r="50" spans="2:10" x14ac:dyDescent="0.15"/>
  </sheetData>
  <sheetProtection algorithmName="SHA-512" hashValue="y+5HhTtLurjQn/gIUdClWJqxRC87T8iXZJGk0PZiHBz8JJ9KggtQ9Ws671Yq+J96vmnXq1CQJalCSEm207ZkcA==" saltValue="DFhKophnzdlEb4WpzCpH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530</v>
      </c>
      <c r="D34" s="1151"/>
      <c r="E34" s="1152"/>
      <c r="F34" s="32" t="s">
        <v>531</v>
      </c>
      <c r="G34" s="33" t="s">
        <v>532</v>
      </c>
      <c r="H34" s="33" t="s">
        <v>533</v>
      </c>
      <c r="I34" s="33" t="s">
        <v>534</v>
      </c>
      <c r="J34" s="34" t="s">
        <v>535</v>
      </c>
      <c r="K34" s="22"/>
      <c r="L34" s="22"/>
      <c r="M34" s="22"/>
      <c r="N34" s="22"/>
      <c r="O34" s="22"/>
      <c r="P34" s="22"/>
    </row>
    <row r="35" spans="1:16" ht="39" customHeight="1" x14ac:dyDescent="0.15">
      <c r="A35" s="22"/>
      <c r="B35" s="35"/>
      <c r="C35" s="1145" t="s">
        <v>536</v>
      </c>
      <c r="D35" s="1146"/>
      <c r="E35" s="1147"/>
      <c r="F35" s="36">
        <v>3.84</v>
      </c>
      <c r="G35" s="37">
        <v>3.15</v>
      </c>
      <c r="H35" s="37">
        <v>4.4400000000000004</v>
      </c>
      <c r="I35" s="37">
        <v>4.53</v>
      </c>
      <c r="J35" s="38">
        <v>4.51</v>
      </c>
      <c r="K35" s="22"/>
      <c r="L35" s="22"/>
      <c r="M35" s="22"/>
      <c r="N35" s="22"/>
      <c r="O35" s="22"/>
      <c r="P35" s="22"/>
    </row>
    <row r="36" spans="1:16" ht="39" customHeight="1" x14ac:dyDescent="0.15">
      <c r="A36" s="22"/>
      <c r="B36" s="35"/>
      <c r="C36" s="1145" t="s">
        <v>537</v>
      </c>
      <c r="D36" s="1146"/>
      <c r="E36" s="1147"/>
      <c r="F36" s="36">
        <v>0.3</v>
      </c>
      <c r="G36" s="37">
        <v>0.25</v>
      </c>
      <c r="H36" s="37">
        <v>0.21</v>
      </c>
      <c r="I36" s="37">
        <v>0.18</v>
      </c>
      <c r="J36" s="38">
        <v>0.21</v>
      </c>
      <c r="K36" s="22"/>
      <c r="L36" s="22"/>
      <c r="M36" s="22"/>
      <c r="N36" s="22"/>
      <c r="O36" s="22"/>
      <c r="P36" s="22"/>
    </row>
    <row r="37" spans="1:16" ht="39" customHeight="1" x14ac:dyDescent="0.15">
      <c r="A37" s="22"/>
      <c r="B37" s="35"/>
      <c r="C37" s="1145" t="s">
        <v>538</v>
      </c>
      <c r="D37" s="1146"/>
      <c r="E37" s="1147"/>
      <c r="F37" s="36">
        <v>0.14000000000000001</v>
      </c>
      <c r="G37" s="37">
        <v>0.22</v>
      </c>
      <c r="H37" s="37">
        <v>0.15</v>
      </c>
      <c r="I37" s="37">
        <v>0</v>
      </c>
      <c r="J37" s="38">
        <v>0.21</v>
      </c>
      <c r="K37" s="22"/>
      <c r="L37" s="22"/>
      <c r="M37" s="22"/>
      <c r="N37" s="22"/>
      <c r="O37" s="22"/>
      <c r="P37" s="22"/>
    </row>
    <row r="38" spans="1:16" ht="39" customHeight="1" x14ac:dyDescent="0.15">
      <c r="A38" s="22"/>
      <c r="B38" s="35"/>
      <c r="C38" s="1145" t="s">
        <v>539</v>
      </c>
      <c r="D38" s="1146"/>
      <c r="E38" s="1147"/>
      <c r="F38" s="36">
        <v>0.01</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541</v>
      </c>
      <c r="D43" s="1149"/>
      <c r="E43" s="1150"/>
      <c r="F43" s="41" t="s">
        <v>483</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XYinYA13QMa5HJJFYhu/hCfCpVbzmI9owYj+kfjHLALlPyisU3vDVn85lsXa7NkwREXRApbCGb9OE1nmsZkUg==" saltValue="b+/86d4nwrRD/j52VHtb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594</v>
      </c>
      <c r="L45" s="60">
        <v>586</v>
      </c>
      <c r="M45" s="60">
        <v>606</v>
      </c>
      <c r="N45" s="60">
        <v>597</v>
      </c>
      <c r="O45" s="61">
        <v>566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382</v>
      </c>
      <c r="L48" s="64">
        <v>353</v>
      </c>
      <c r="M48" s="64">
        <v>323</v>
      </c>
      <c r="N48" s="64">
        <v>308</v>
      </c>
      <c r="O48" s="65">
        <v>303</v>
      </c>
      <c r="P48" s="48"/>
      <c r="Q48" s="48"/>
      <c r="R48" s="48"/>
      <c r="S48" s="48"/>
      <c r="T48" s="48"/>
      <c r="U48" s="48"/>
    </row>
    <row r="49" spans="1:21" ht="30.75" customHeight="1" x14ac:dyDescent="0.15">
      <c r="A49" s="48"/>
      <c r="B49" s="1178"/>
      <c r="C49" s="1179"/>
      <c r="D49" s="62"/>
      <c r="E49" s="1155" t="s">
        <v>14</v>
      </c>
      <c r="F49" s="1155"/>
      <c r="G49" s="1155"/>
      <c r="H49" s="1155"/>
      <c r="I49" s="1155"/>
      <c r="J49" s="1156"/>
      <c r="K49" s="63">
        <v>21</v>
      </c>
      <c r="L49" s="64">
        <v>29</v>
      </c>
      <c r="M49" s="64">
        <v>28</v>
      </c>
      <c r="N49" s="64">
        <v>28</v>
      </c>
      <c r="O49" s="65">
        <v>25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745</v>
      </c>
      <c r="L52" s="64">
        <v>724</v>
      </c>
      <c r="M52" s="64">
        <v>713</v>
      </c>
      <c r="N52" s="64">
        <v>700</v>
      </c>
      <c r="O52" s="65">
        <v>657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253</v>
      </c>
      <c r="L53" s="69">
        <v>245</v>
      </c>
      <c r="M53" s="69">
        <v>244</v>
      </c>
      <c r="N53" s="69">
        <v>233</v>
      </c>
      <c r="O53" s="70">
        <v>237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3h+aVEEZ1c/kb8uQmjc7FOyly3COIraFmYd2YCF5w0RDevbR8Fs6+BLV/HkAiA3NXcPd9ZSYK/usjqC2XlLXw==" saltValue="zwZREFwsWdnwLyqW5h4b0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5088</v>
      </c>
      <c r="J41" s="356">
        <v>4887</v>
      </c>
      <c r="K41" s="356">
        <v>4769</v>
      </c>
      <c r="L41" s="356">
        <v>4717</v>
      </c>
      <c r="M41" s="357">
        <v>5844</v>
      </c>
    </row>
    <row r="42" spans="2:13" ht="27.75" customHeight="1" x14ac:dyDescent="0.15">
      <c r="B42" s="1186"/>
      <c r="C42" s="1187"/>
      <c r="D42" s="106"/>
      <c r="E42" s="1190" t="s">
        <v>32</v>
      </c>
      <c r="F42" s="1190"/>
      <c r="G42" s="1190"/>
      <c r="H42" s="1191"/>
      <c r="I42" s="358">
        <v>1</v>
      </c>
      <c r="J42" s="359">
        <v>0</v>
      </c>
      <c r="K42" s="359">
        <v>0</v>
      </c>
      <c r="L42" s="359">
        <v>0</v>
      </c>
      <c r="M42" s="360">
        <v>0</v>
      </c>
    </row>
    <row r="43" spans="2:13" ht="27.75" customHeight="1" x14ac:dyDescent="0.15">
      <c r="B43" s="1186"/>
      <c r="C43" s="1187"/>
      <c r="D43" s="106"/>
      <c r="E43" s="1190" t="s">
        <v>33</v>
      </c>
      <c r="F43" s="1190"/>
      <c r="G43" s="1190"/>
      <c r="H43" s="1191"/>
      <c r="I43" s="358">
        <v>2367</v>
      </c>
      <c r="J43" s="359">
        <v>2151</v>
      </c>
      <c r="K43" s="359">
        <v>1864</v>
      </c>
      <c r="L43" s="359">
        <v>1548</v>
      </c>
      <c r="M43" s="360">
        <v>1278</v>
      </c>
    </row>
    <row r="44" spans="2:13" ht="27.75" customHeight="1" x14ac:dyDescent="0.15">
      <c r="B44" s="1186"/>
      <c r="C44" s="1187"/>
      <c r="D44" s="106"/>
      <c r="E44" s="1190" t="s">
        <v>34</v>
      </c>
      <c r="F44" s="1190"/>
      <c r="G44" s="1190"/>
      <c r="H44" s="1191"/>
      <c r="I44" s="358">
        <v>457</v>
      </c>
      <c r="J44" s="359">
        <v>429</v>
      </c>
      <c r="K44" s="359">
        <v>402</v>
      </c>
      <c r="L44" s="359">
        <v>375</v>
      </c>
      <c r="M44" s="360">
        <v>351</v>
      </c>
    </row>
    <row r="45" spans="2:13" ht="27.75" customHeight="1" x14ac:dyDescent="0.15">
      <c r="B45" s="1186"/>
      <c r="C45" s="1187"/>
      <c r="D45" s="106"/>
      <c r="E45" s="1190" t="s">
        <v>35</v>
      </c>
      <c r="F45" s="1190"/>
      <c r="G45" s="1190"/>
      <c r="H45" s="1191"/>
      <c r="I45" s="358">
        <v>220</v>
      </c>
      <c r="J45" s="359">
        <v>240</v>
      </c>
      <c r="K45" s="359">
        <v>212</v>
      </c>
      <c r="L45" s="359">
        <v>284</v>
      </c>
      <c r="M45" s="360">
        <v>311</v>
      </c>
    </row>
    <row r="46" spans="2:13" ht="27.75" customHeight="1" x14ac:dyDescent="0.15">
      <c r="B46" s="1186"/>
      <c r="C46" s="1187"/>
      <c r="D46" s="107"/>
      <c r="E46" s="1190" t="s">
        <v>36</v>
      </c>
      <c r="F46" s="1190"/>
      <c r="G46" s="1190"/>
      <c r="H46" s="1191"/>
      <c r="I46" s="358" t="s">
        <v>483</v>
      </c>
      <c r="J46" s="359" t="s">
        <v>483</v>
      </c>
      <c r="K46" s="359" t="s">
        <v>483</v>
      </c>
      <c r="L46" s="359" t="s">
        <v>483</v>
      </c>
      <c r="M46" s="360" t="s">
        <v>483</v>
      </c>
    </row>
    <row r="47" spans="2:13" ht="27.75" customHeight="1" x14ac:dyDescent="0.15">
      <c r="B47" s="1186"/>
      <c r="C47" s="1187"/>
      <c r="D47" s="108"/>
      <c r="E47" s="1200" t="s">
        <v>37</v>
      </c>
      <c r="F47" s="1201"/>
      <c r="G47" s="1201"/>
      <c r="H47" s="1202"/>
      <c r="I47" s="358" t="s">
        <v>483</v>
      </c>
      <c r="J47" s="359" t="s">
        <v>483</v>
      </c>
      <c r="K47" s="359" t="s">
        <v>483</v>
      </c>
      <c r="L47" s="359" t="s">
        <v>483</v>
      </c>
      <c r="M47" s="360" t="s">
        <v>483</v>
      </c>
    </row>
    <row r="48" spans="2:13" ht="27.75" customHeight="1" x14ac:dyDescent="0.15">
      <c r="B48" s="1186"/>
      <c r="C48" s="1187"/>
      <c r="D48" s="106"/>
      <c r="E48" s="1190" t="s">
        <v>38</v>
      </c>
      <c r="F48" s="1190"/>
      <c r="G48" s="1190"/>
      <c r="H48" s="1191"/>
      <c r="I48" s="358" t="s">
        <v>483</v>
      </c>
      <c r="J48" s="359" t="s">
        <v>483</v>
      </c>
      <c r="K48" s="359" t="s">
        <v>483</v>
      </c>
      <c r="L48" s="359" t="s">
        <v>483</v>
      </c>
      <c r="M48" s="360" t="s">
        <v>483</v>
      </c>
    </row>
    <row r="49" spans="2:13" ht="27.75" customHeight="1" x14ac:dyDescent="0.15">
      <c r="B49" s="1188"/>
      <c r="C49" s="1189"/>
      <c r="D49" s="106"/>
      <c r="E49" s="1190" t="s">
        <v>39</v>
      </c>
      <c r="F49" s="1190"/>
      <c r="G49" s="1190"/>
      <c r="H49" s="1191"/>
      <c r="I49" s="358" t="s">
        <v>483</v>
      </c>
      <c r="J49" s="359" t="s">
        <v>483</v>
      </c>
      <c r="K49" s="359" t="s">
        <v>483</v>
      </c>
      <c r="L49" s="359" t="s">
        <v>483</v>
      </c>
      <c r="M49" s="360" t="s">
        <v>483</v>
      </c>
    </row>
    <row r="50" spans="2:13" ht="27.75" customHeight="1" x14ac:dyDescent="0.15">
      <c r="B50" s="1184" t="s">
        <v>40</v>
      </c>
      <c r="C50" s="1185"/>
      <c r="D50" s="109"/>
      <c r="E50" s="1190" t="s">
        <v>41</v>
      </c>
      <c r="F50" s="1190"/>
      <c r="G50" s="1190"/>
      <c r="H50" s="1191"/>
      <c r="I50" s="358">
        <v>1024</v>
      </c>
      <c r="J50" s="359">
        <v>1022</v>
      </c>
      <c r="K50" s="359">
        <v>1300</v>
      </c>
      <c r="L50" s="359">
        <v>1511</v>
      </c>
      <c r="M50" s="360">
        <v>1333</v>
      </c>
    </row>
    <row r="51" spans="2:13" ht="27.75" customHeight="1" x14ac:dyDescent="0.15">
      <c r="B51" s="1186"/>
      <c r="C51" s="1187"/>
      <c r="D51" s="106"/>
      <c r="E51" s="1190" t="s">
        <v>42</v>
      </c>
      <c r="F51" s="1190"/>
      <c r="G51" s="1190"/>
      <c r="H51" s="1191"/>
      <c r="I51" s="358">
        <v>366</v>
      </c>
      <c r="J51" s="359">
        <v>323</v>
      </c>
      <c r="K51" s="359">
        <v>285</v>
      </c>
      <c r="L51" s="359">
        <v>234</v>
      </c>
      <c r="M51" s="360">
        <v>200</v>
      </c>
    </row>
    <row r="52" spans="2:13" ht="27.75" customHeight="1" x14ac:dyDescent="0.15">
      <c r="B52" s="1188"/>
      <c r="C52" s="1189"/>
      <c r="D52" s="106"/>
      <c r="E52" s="1190" t="s">
        <v>43</v>
      </c>
      <c r="F52" s="1190"/>
      <c r="G52" s="1190"/>
      <c r="H52" s="1191"/>
      <c r="I52" s="358">
        <v>5453</v>
      </c>
      <c r="J52" s="359">
        <v>5099</v>
      </c>
      <c r="K52" s="359">
        <v>4691</v>
      </c>
      <c r="L52" s="359">
        <v>4416</v>
      </c>
      <c r="M52" s="360">
        <v>4149</v>
      </c>
    </row>
    <row r="53" spans="2:13" ht="27.75" customHeight="1" thickBot="1" x14ac:dyDescent="0.2">
      <c r="B53" s="1192" t="s">
        <v>19</v>
      </c>
      <c r="C53" s="1193"/>
      <c r="D53" s="110"/>
      <c r="E53" s="1194" t="s">
        <v>44</v>
      </c>
      <c r="F53" s="1194"/>
      <c r="G53" s="1194"/>
      <c r="H53" s="1195"/>
      <c r="I53" s="361">
        <v>1289</v>
      </c>
      <c r="J53" s="362">
        <v>1263</v>
      </c>
      <c r="K53" s="362">
        <v>971</v>
      </c>
      <c r="L53" s="362">
        <v>764</v>
      </c>
      <c r="M53" s="363">
        <v>2103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dfH1uaEHD4aUneL+ayrbN0XGZBy1jqsYxERD6jbHEXKih/gPSHfUcA0ShMURZ82bZ9DRmgYQfishRgcG1FYCw==" saltValue="32XvKE4n7CLAe1OtMJ15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4" zoomScaleNormal="100" zoomScaleSheetLayoutView="100" workbookViewId="0">
      <selection activeCell="J62" sqref="J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506</v>
      </c>
      <c r="G55" s="122">
        <v>662</v>
      </c>
      <c r="H55" s="123">
        <v>617</v>
      </c>
    </row>
    <row r="56" spans="2:8" ht="52.5" customHeight="1" x14ac:dyDescent="0.15">
      <c r="B56" s="124"/>
      <c r="C56" s="1213" t="s">
        <v>47</v>
      </c>
      <c r="D56" s="1213"/>
      <c r="E56" s="1214"/>
      <c r="F56" s="125">
        <v>64</v>
      </c>
      <c r="G56" s="125">
        <v>64</v>
      </c>
      <c r="H56" s="126">
        <v>76</v>
      </c>
    </row>
    <row r="57" spans="2:8" ht="53.25" customHeight="1" x14ac:dyDescent="0.15">
      <c r="B57" s="124"/>
      <c r="C57" s="1215" t="s">
        <v>48</v>
      </c>
      <c r="D57" s="1215"/>
      <c r="E57" s="1216"/>
      <c r="F57" s="127">
        <v>486</v>
      </c>
      <c r="G57" s="127">
        <v>545</v>
      </c>
      <c r="H57" s="128">
        <v>413</v>
      </c>
    </row>
    <row r="58" spans="2:8" ht="45.75" customHeight="1" x14ac:dyDescent="0.15">
      <c r="B58" s="129"/>
      <c r="C58" s="1203" t="s">
        <v>557</v>
      </c>
      <c r="D58" s="1204"/>
      <c r="E58" s="1205"/>
      <c r="F58" s="130">
        <v>258</v>
      </c>
      <c r="G58" s="130">
        <v>278</v>
      </c>
      <c r="H58" s="131">
        <v>228</v>
      </c>
    </row>
    <row r="59" spans="2:8" ht="45.75" customHeight="1" x14ac:dyDescent="0.15">
      <c r="B59" s="129"/>
      <c r="C59" s="1203" t="s">
        <v>558</v>
      </c>
      <c r="D59" s="1204"/>
      <c r="E59" s="1205"/>
      <c r="F59" s="130">
        <v>90</v>
      </c>
      <c r="G59" s="130">
        <v>120</v>
      </c>
      <c r="H59" s="131">
        <v>99</v>
      </c>
    </row>
    <row r="60" spans="2:8" ht="45.75" customHeight="1" x14ac:dyDescent="0.15">
      <c r="B60" s="129"/>
      <c r="C60" s="1203" t="s">
        <v>559</v>
      </c>
      <c r="D60" s="1204"/>
      <c r="E60" s="1205"/>
      <c r="F60" s="130">
        <v>32</v>
      </c>
      <c r="G60" s="130">
        <v>42</v>
      </c>
      <c r="H60" s="131">
        <v>51</v>
      </c>
    </row>
    <row r="61" spans="2:8" ht="45.75" customHeight="1" x14ac:dyDescent="0.15">
      <c r="B61" s="129"/>
      <c r="C61" s="1203" t="s">
        <v>560</v>
      </c>
      <c r="D61" s="1204"/>
      <c r="E61" s="1205"/>
      <c r="F61" s="130">
        <v>37</v>
      </c>
      <c r="G61" s="130">
        <v>36</v>
      </c>
      <c r="H61" s="131">
        <v>32</v>
      </c>
    </row>
    <row r="62" spans="2:8" ht="45.75" customHeight="1" thickBot="1" x14ac:dyDescent="0.2">
      <c r="B62" s="132"/>
      <c r="C62" s="1206" t="s">
        <v>561</v>
      </c>
      <c r="D62" s="1207"/>
      <c r="E62" s="1208"/>
      <c r="F62" s="133">
        <v>6</v>
      </c>
      <c r="G62" s="133">
        <v>4</v>
      </c>
      <c r="H62" s="134">
        <v>3</v>
      </c>
    </row>
    <row r="63" spans="2:8" ht="52.5" customHeight="1" thickBot="1" x14ac:dyDescent="0.2">
      <c r="B63" s="135"/>
      <c r="C63" s="1209" t="s">
        <v>49</v>
      </c>
      <c r="D63" s="1209"/>
      <c r="E63" s="1210"/>
      <c r="F63" s="136">
        <v>1056</v>
      </c>
      <c r="G63" s="136">
        <v>1271</v>
      </c>
      <c r="H63" s="137">
        <v>1106</v>
      </c>
    </row>
    <row r="64" spans="2:8" x14ac:dyDescent="0.15"/>
  </sheetData>
  <sheetProtection algorithmName="SHA-512" hashValue="+RnlxW5JN5ulmX+4dL3SHwQlFQVFSIxiOwbU94uZNJBWANG+ojmDI8M5DW4dKVHzyjil4QlKgYwXAT2vKBnkzw==" saltValue="fRoLpJ2F5oKhbbCiUmQ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19455</v>
      </c>
      <c r="E3" s="156"/>
      <c r="F3" s="157">
        <v>126262</v>
      </c>
      <c r="G3" s="158"/>
      <c r="H3" s="159"/>
    </row>
    <row r="4" spans="1:8" x14ac:dyDescent="0.15">
      <c r="A4" s="160"/>
      <c r="B4" s="161"/>
      <c r="C4" s="162"/>
      <c r="D4" s="163">
        <v>13712</v>
      </c>
      <c r="E4" s="164"/>
      <c r="F4" s="165">
        <v>56769</v>
      </c>
      <c r="G4" s="166"/>
      <c r="H4" s="167"/>
    </row>
    <row r="5" spans="1:8" x14ac:dyDescent="0.15">
      <c r="A5" s="148" t="s">
        <v>516</v>
      </c>
      <c r="B5" s="153"/>
      <c r="C5" s="154"/>
      <c r="D5" s="155">
        <v>63767</v>
      </c>
      <c r="E5" s="156"/>
      <c r="F5" s="157">
        <v>126525</v>
      </c>
      <c r="G5" s="158"/>
      <c r="H5" s="159"/>
    </row>
    <row r="6" spans="1:8" x14ac:dyDescent="0.15">
      <c r="A6" s="160"/>
      <c r="B6" s="161"/>
      <c r="C6" s="162"/>
      <c r="D6" s="163">
        <v>36798</v>
      </c>
      <c r="E6" s="164"/>
      <c r="F6" s="165">
        <v>67052</v>
      </c>
      <c r="G6" s="166"/>
      <c r="H6" s="167"/>
    </row>
    <row r="7" spans="1:8" x14ac:dyDescent="0.15">
      <c r="A7" s="148" t="s">
        <v>517</v>
      </c>
      <c r="B7" s="153"/>
      <c r="C7" s="154"/>
      <c r="D7" s="155">
        <v>91607</v>
      </c>
      <c r="E7" s="156"/>
      <c r="F7" s="157">
        <v>122054</v>
      </c>
      <c r="G7" s="158"/>
      <c r="H7" s="159"/>
    </row>
    <row r="8" spans="1:8" x14ac:dyDescent="0.15">
      <c r="A8" s="160"/>
      <c r="B8" s="161"/>
      <c r="C8" s="162"/>
      <c r="D8" s="163">
        <v>57029</v>
      </c>
      <c r="E8" s="164"/>
      <c r="F8" s="165">
        <v>68298</v>
      </c>
      <c r="G8" s="166"/>
      <c r="H8" s="167"/>
    </row>
    <row r="9" spans="1:8" x14ac:dyDescent="0.15">
      <c r="A9" s="148" t="s">
        <v>518</v>
      </c>
      <c r="B9" s="153"/>
      <c r="C9" s="154"/>
      <c r="D9" s="155">
        <v>135484</v>
      </c>
      <c r="E9" s="156"/>
      <c r="F9" s="157">
        <v>111644</v>
      </c>
      <c r="G9" s="158"/>
      <c r="H9" s="159"/>
    </row>
    <row r="10" spans="1:8" x14ac:dyDescent="0.15">
      <c r="A10" s="160"/>
      <c r="B10" s="161"/>
      <c r="C10" s="162"/>
      <c r="D10" s="163">
        <v>118700</v>
      </c>
      <c r="E10" s="164"/>
      <c r="F10" s="165">
        <v>66606</v>
      </c>
      <c r="G10" s="166"/>
      <c r="H10" s="167"/>
    </row>
    <row r="11" spans="1:8" x14ac:dyDescent="0.15">
      <c r="A11" s="148" t="s">
        <v>519</v>
      </c>
      <c r="B11" s="153"/>
      <c r="C11" s="154"/>
      <c r="D11" s="155">
        <v>404045</v>
      </c>
      <c r="E11" s="156"/>
      <c r="F11" s="157">
        <v>127917</v>
      </c>
      <c r="G11" s="158"/>
      <c r="H11" s="159"/>
    </row>
    <row r="12" spans="1:8" x14ac:dyDescent="0.15">
      <c r="A12" s="160"/>
      <c r="B12" s="161"/>
      <c r="C12" s="168"/>
      <c r="D12" s="163">
        <v>393649</v>
      </c>
      <c r="E12" s="164"/>
      <c r="F12" s="165">
        <v>69746</v>
      </c>
      <c r="G12" s="166"/>
      <c r="H12" s="167"/>
    </row>
    <row r="13" spans="1:8" x14ac:dyDescent="0.15">
      <c r="A13" s="148"/>
      <c r="B13" s="153"/>
      <c r="C13" s="169"/>
      <c r="D13" s="170">
        <v>142872</v>
      </c>
      <c r="E13" s="171"/>
      <c r="F13" s="172">
        <v>122880</v>
      </c>
      <c r="G13" s="173"/>
      <c r="H13" s="159"/>
    </row>
    <row r="14" spans="1:8" x14ac:dyDescent="0.15">
      <c r="A14" s="160"/>
      <c r="B14" s="161"/>
      <c r="C14" s="162"/>
      <c r="D14" s="163">
        <v>123978</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3.85</v>
      </c>
      <c r="C19" s="174">
        <f>ROUND(VALUE(SUBSTITUTE(実質収支比率等に係る経年分析!G$48,"▲","-")),2)</f>
        <v>3.16</v>
      </c>
      <c r="D19" s="174">
        <f>ROUND(VALUE(SUBSTITUTE(実質収支比率等に係る経年分析!H$48,"▲","-")),2)</f>
        <v>4.4400000000000004</v>
      </c>
      <c r="E19" s="174">
        <f>ROUND(VALUE(SUBSTITUTE(実質収支比率等に係る経年分析!I$48,"▲","-")),2)</f>
        <v>4.53</v>
      </c>
      <c r="F19" s="174">
        <f>ROUND(VALUE(SUBSTITUTE(実質収支比率等に係る経年分析!J$48,"▲","-")),2)</f>
        <v>4.5199999999999996</v>
      </c>
    </row>
    <row r="20" spans="1:11" x14ac:dyDescent="0.15">
      <c r="A20" s="174" t="s">
        <v>53</v>
      </c>
      <c r="B20" s="174">
        <f>ROUND(VALUE(SUBSTITUTE(実質収支比率等に係る経年分析!F$47,"▲","-")),2)</f>
        <v>11.37</v>
      </c>
      <c r="C20" s="174">
        <f>ROUND(VALUE(SUBSTITUTE(実質収支比率等に係る経年分析!G$47,"▲","-")),2)</f>
        <v>10.44</v>
      </c>
      <c r="D20" s="174">
        <f>ROUND(VALUE(SUBSTITUTE(実質収支比率等に係る経年分析!H$47,"▲","-")),2)</f>
        <v>15.41</v>
      </c>
      <c r="E20" s="174">
        <f>ROUND(VALUE(SUBSTITUTE(実質収支比率等に係る経年分析!I$47,"▲","-")),2)</f>
        <v>20.41</v>
      </c>
      <c r="F20" s="174">
        <f>ROUND(VALUE(SUBSTITUTE(実質収支比率等に係る経年分析!J$47,"▲","-")),2)</f>
        <v>19.3</v>
      </c>
    </row>
    <row r="21" spans="1:11" x14ac:dyDescent="0.15">
      <c r="A21" s="174" t="s">
        <v>54</v>
      </c>
      <c r="B21" s="174">
        <f>IF(ISNUMBER(VALUE(SUBSTITUTE(実質収支比率等に係る経年分析!F$49,"▲","-"))),ROUND(VALUE(SUBSTITUTE(実質収支比率等に係る経年分析!F$49,"▲","-")),2),NA())</f>
        <v>-1.05</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7.07</v>
      </c>
      <c r="E21" s="174">
        <f>IF(ISNUMBER(VALUE(SUBSTITUTE(実質収支比率等に係る経年分析!I$49,"▲","-"))),ROUND(VALUE(SUBSTITUTE(実質収支比率等に係る経年分析!I$49,"▲","-")),2),NA())</f>
        <v>4.87</v>
      </c>
      <c r="F21" s="174">
        <f>IF(ISNUMBER(VALUE(SUBSTITUTE(実質収支比率等に係る経年分析!J$49,"▲","-"))),ROUND(VALUE(SUBSTITUTE(実質収支比率等に係る経年分析!J$49,"▲","-")),2),NA())</f>
        <v>-1.5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奈井江町下水道事業会計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4.4400000000000004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4.51</v>
      </c>
    </row>
    <row r="36" spans="1:16" x14ac:dyDescent="0.15">
      <c r="A36" s="175" t="str">
        <f>IF(連結実質赤字比率に係る赤字・黒字の構成分析!C$34="",NA(),連結実質赤字比率に係る赤字・黒字の構成分析!C$34)</f>
        <v>奈井江町立国民健康保険病院事業会計</v>
      </c>
      <c r="B36" s="175">
        <f>IF(ROUND(VALUE(SUBSTITUTE(連結実質赤字比率に係る赤字・黒字の構成分析!F$34,"▲", "-")), 2) &lt; 0, ABS(ROUND(VALUE(SUBSTITUTE(連結実質赤字比率に係る赤字・黒字の構成分析!F$34,"▲", "-")), 2)), NA())</f>
        <v>1.27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0.67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2.12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745</v>
      </c>
      <c r="E42" s="176"/>
      <c r="F42" s="176"/>
      <c r="G42" s="176">
        <f>'実質公債費比率（分子）の構造'!L$52</f>
        <v>724</v>
      </c>
      <c r="H42" s="176"/>
      <c r="I42" s="176"/>
      <c r="J42" s="176">
        <f>'実質公債費比率（分子）の構造'!M$52</f>
        <v>713</v>
      </c>
      <c r="K42" s="176"/>
      <c r="L42" s="176"/>
      <c r="M42" s="176">
        <f>'実質公債費比率（分子）の構造'!N$52</f>
        <v>700</v>
      </c>
      <c r="N42" s="176"/>
      <c r="O42" s="176"/>
      <c r="P42" s="176">
        <f>'実質公債費比率（分子）の構造'!O$52</f>
        <v>657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21</v>
      </c>
      <c r="C45" s="176"/>
      <c r="D45" s="176"/>
      <c r="E45" s="176">
        <f>'実質公債費比率（分子）の構造'!L$49</f>
        <v>29</v>
      </c>
      <c r="F45" s="176"/>
      <c r="G45" s="176"/>
      <c r="H45" s="176">
        <f>'実質公債費比率（分子）の構造'!M$49</f>
        <v>28</v>
      </c>
      <c r="I45" s="176"/>
      <c r="J45" s="176"/>
      <c r="K45" s="176">
        <f>'実質公債費比率（分子）の構造'!N$49</f>
        <v>28</v>
      </c>
      <c r="L45" s="176"/>
      <c r="M45" s="176"/>
      <c r="N45" s="176">
        <f>'実質公債費比率（分子）の構造'!O$49</f>
        <v>25</v>
      </c>
      <c r="O45" s="176"/>
      <c r="P45" s="176"/>
    </row>
    <row r="46" spans="1:16" x14ac:dyDescent="0.15">
      <c r="A46" s="176" t="s">
        <v>64</v>
      </c>
      <c r="B46" s="176">
        <f>'実質公債費比率（分子）の構造'!K$48</f>
        <v>382</v>
      </c>
      <c r="C46" s="176"/>
      <c r="D46" s="176"/>
      <c r="E46" s="176">
        <f>'実質公債費比率（分子）の構造'!L$48</f>
        <v>353</v>
      </c>
      <c r="F46" s="176"/>
      <c r="G46" s="176"/>
      <c r="H46" s="176">
        <f>'実質公債費比率（分子）の構造'!M$48</f>
        <v>323</v>
      </c>
      <c r="I46" s="176"/>
      <c r="J46" s="176"/>
      <c r="K46" s="176">
        <f>'実質公債費比率（分子）の構造'!N$48</f>
        <v>308</v>
      </c>
      <c r="L46" s="176"/>
      <c r="M46" s="176"/>
      <c r="N46" s="176">
        <f>'実質公債費比率（分子）の構造'!O$48</f>
        <v>303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594</v>
      </c>
      <c r="C49" s="176"/>
      <c r="D49" s="176"/>
      <c r="E49" s="176">
        <f>'実質公債費比率（分子）の構造'!L$45</f>
        <v>586</v>
      </c>
      <c r="F49" s="176"/>
      <c r="G49" s="176"/>
      <c r="H49" s="176">
        <f>'実質公債費比率（分子）の構造'!M$45</f>
        <v>606</v>
      </c>
      <c r="I49" s="176"/>
      <c r="J49" s="176"/>
      <c r="K49" s="176">
        <f>'実質公債費比率（分子）の構造'!N$45</f>
        <v>597</v>
      </c>
      <c r="L49" s="176"/>
      <c r="M49" s="176"/>
      <c r="N49" s="176">
        <f>'実質公債費比率（分子）の構造'!O$45</f>
        <v>566</v>
      </c>
      <c r="O49" s="176"/>
      <c r="P49" s="176"/>
    </row>
    <row r="50" spans="1:16" x14ac:dyDescent="0.15">
      <c r="A50" s="176" t="s">
        <v>67</v>
      </c>
      <c r="B50" s="176" t="e">
        <f>NA()</f>
        <v>#N/A</v>
      </c>
      <c r="C50" s="176">
        <f>IF(ISNUMBER('実質公債費比率（分子）の構造'!K$53),'実質公債費比率（分子）の構造'!K$53,NA())</f>
        <v>253</v>
      </c>
      <c r="D50" s="176" t="e">
        <f>NA()</f>
        <v>#N/A</v>
      </c>
      <c r="E50" s="176" t="e">
        <f>NA()</f>
        <v>#N/A</v>
      </c>
      <c r="F50" s="176">
        <f>IF(ISNUMBER('実質公債費比率（分子）の構造'!L$53),'実質公債費比率（分子）の構造'!L$53,NA())</f>
        <v>245</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233</v>
      </c>
      <c r="M50" s="176" t="e">
        <f>NA()</f>
        <v>#N/A</v>
      </c>
      <c r="N50" s="176" t="e">
        <f>NA()</f>
        <v>#N/A</v>
      </c>
      <c r="O50" s="176">
        <f>IF(ISNUMBER('実質公債費比率（分子）の構造'!O$53),'実質公債費比率（分子）の構造'!O$53,NA())</f>
        <v>237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5453</v>
      </c>
      <c r="E56" s="175"/>
      <c r="F56" s="175"/>
      <c r="G56" s="175">
        <f>'将来負担比率（分子）の構造'!J$52</f>
        <v>5099</v>
      </c>
      <c r="H56" s="175"/>
      <c r="I56" s="175"/>
      <c r="J56" s="175">
        <f>'将来負担比率（分子）の構造'!K$52</f>
        <v>4691</v>
      </c>
      <c r="K56" s="175"/>
      <c r="L56" s="175"/>
      <c r="M56" s="175">
        <f>'将来負担比率（分子）の構造'!L$52</f>
        <v>4416</v>
      </c>
      <c r="N56" s="175"/>
      <c r="O56" s="175"/>
      <c r="P56" s="175">
        <f>'将来負担比率（分子）の構造'!M$52</f>
        <v>4149</v>
      </c>
    </row>
    <row r="57" spans="1:16" x14ac:dyDescent="0.15">
      <c r="A57" s="175" t="s">
        <v>42</v>
      </c>
      <c r="B57" s="175"/>
      <c r="C57" s="175"/>
      <c r="D57" s="175">
        <f>'将来負担比率（分子）の構造'!I$51</f>
        <v>366</v>
      </c>
      <c r="E57" s="175"/>
      <c r="F57" s="175"/>
      <c r="G57" s="175">
        <f>'将来負担比率（分子）の構造'!J$51</f>
        <v>323</v>
      </c>
      <c r="H57" s="175"/>
      <c r="I57" s="175"/>
      <c r="J57" s="175">
        <f>'将来負担比率（分子）の構造'!K$51</f>
        <v>285</v>
      </c>
      <c r="K57" s="175"/>
      <c r="L57" s="175"/>
      <c r="M57" s="175">
        <f>'将来負担比率（分子）の構造'!L$51</f>
        <v>234</v>
      </c>
      <c r="N57" s="175"/>
      <c r="O57" s="175"/>
      <c r="P57" s="175">
        <f>'将来負担比率（分子）の構造'!M$51</f>
        <v>200</v>
      </c>
    </row>
    <row r="58" spans="1:16" x14ac:dyDescent="0.15">
      <c r="A58" s="175" t="s">
        <v>41</v>
      </c>
      <c r="B58" s="175"/>
      <c r="C58" s="175"/>
      <c r="D58" s="175">
        <f>'将来負担比率（分子）の構造'!I$50</f>
        <v>1024</v>
      </c>
      <c r="E58" s="175"/>
      <c r="F58" s="175"/>
      <c r="G58" s="175">
        <f>'将来負担比率（分子）の構造'!J$50</f>
        <v>1022</v>
      </c>
      <c r="H58" s="175"/>
      <c r="I58" s="175"/>
      <c r="J58" s="175">
        <f>'将来負担比率（分子）の構造'!K$50</f>
        <v>1300</v>
      </c>
      <c r="K58" s="175"/>
      <c r="L58" s="175"/>
      <c r="M58" s="175">
        <f>'将来負担比率（分子）の構造'!L$50</f>
        <v>1511</v>
      </c>
      <c r="N58" s="175"/>
      <c r="O58" s="175"/>
      <c r="P58" s="175">
        <f>'将来負担比率（分子）の構造'!M$50</f>
        <v>1333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220</v>
      </c>
      <c r="C62" s="175"/>
      <c r="D62" s="175"/>
      <c r="E62" s="175">
        <f>'将来負担比率（分子）の構造'!J$45</f>
        <v>240</v>
      </c>
      <c r="F62" s="175"/>
      <c r="G62" s="175"/>
      <c r="H62" s="175">
        <f>'将来負担比率（分子）の構造'!K$45</f>
        <v>212</v>
      </c>
      <c r="I62" s="175"/>
      <c r="J62" s="175"/>
      <c r="K62" s="175">
        <f>'将来負担比率（分子）の構造'!L$45</f>
        <v>284</v>
      </c>
      <c r="L62" s="175"/>
      <c r="M62" s="175"/>
      <c r="N62" s="175">
        <f>'将来負担比率（分子）の構造'!M$45</f>
        <v>311</v>
      </c>
      <c r="O62" s="175"/>
      <c r="P62" s="175"/>
    </row>
    <row r="63" spans="1:16" x14ac:dyDescent="0.15">
      <c r="A63" s="175" t="s">
        <v>34</v>
      </c>
      <c r="B63" s="175">
        <f>'将来負担比率（分子）の構造'!I$44</f>
        <v>457</v>
      </c>
      <c r="C63" s="175"/>
      <c r="D63" s="175"/>
      <c r="E63" s="175">
        <f>'将来負担比率（分子）の構造'!J$44</f>
        <v>429</v>
      </c>
      <c r="F63" s="175"/>
      <c r="G63" s="175"/>
      <c r="H63" s="175">
        <f>'将来負担比率（分子）の構造'!K$44</f>
        <v>402</v>
      </c>
      <c r="I63" s="175"/>
      <c r="J63" s="175"/>
      <c r="K63" s="175">
        <f>'将来負担比率（分子）の構造'!L$44</f>
        <v>375</v>
      </c>
      <c r="L63" s="175"/>
      <c r="M63" s="175"/>
      <c r="N63" s="175">
        <f>'将来負担比率（分子）の構造'!M$44</f>
        <v>351</v>
      </c>
      <c r="O63" s="175"/>
      <c r="P63" s="175"/>
    </row>
    <row r="64" spans="1:16" x14ac:dyDescent="0.15">
      <c r="A64" s="175" t="s">
        <v>33</v>
      </c>
      <c r="B64" s="175">
        <f>'将来負担比率（分子）の構造'!I$43</f>
        <v>2367</v>
      </c>
      <c r="C64" s="175"/>
      <c r="D64" s="175"/>
      <c r="E64" s="175">
        <f>'将来負担比率（分子）の構造'!J$43</f>
        <v>2151</v>
      </c>
      <c r="F64" s="175"/>
      <c r="G64" s="175"/>
      <c r="H64" s="175">
        <f>'将来負担比率（分子）の構造'!K$43</f>
        <v>1864</v>
      </c>
      <c r="I64" s="175"/>
      <c r="J64" s="175"/>
      <c r="K64" s="175">
        <f>'将来負担比率（分子）の構造'!L$43</f>
        <v>1548</v>
      </c>
      <c r="L64" s="175"/>
      <c r="M64" s="175"/>
      <c r="N64" s="175">
        <f>'将来負担比率（分子）の構造'!M$43</f>
        <v>1278</v>
      </c>
      <c r="O64" s="175"/>
      <c r="P64" s="175"/>
    </row>
    <row r="65" spans="1:16" x14ac:dyDescent="0.15">
      <c r="A65" s="175" t="s">
        <v>32</v>
      </c>
      <c r="B65" s="175">
        <f>'将来負担比率（分子）の構造'!I$42</f>
        <v>1</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15">
      <c r="A66" s="175" t="s">
        <v>31</v>
      </c>
      <c r="B66" s="175">
        <f>'将来負担比率（分子）の構造'!I$41</f>
        <v>5088</v>
      </c>
      <c r="C66" s="175"/>
      <c r="D66" s="175"/>
      <c r="E66" s="175">
        <f>'将来負担比率（分子）の構造'!J$41</f>
        <v>4887</v>
      </c>
      <c r="F66" s="175"/>
      <c r="G66" s="175"/>
      <c r="H66" s="175">
        <f>'将来負担比率（分子）の構造'!K$41</f>
        <v>4769</v>
      </c>
      <c r="I66" s="175"/>
      <c r="J66" s="175"/>
      <c r="K66" s="175">
        <f>'将来負担比率（分子）の構造'!L$41</f>
        <v>4717</v>
      </c>
      <c r="L66" s="175"/>
      <c r="M66" s="175"/>
      <c r="N66" s="175">
        <f>'将来負担比率（分子）の構造'!M$41</f>
        <v>5844</v>
      </c>
      <c r="O66" s="175"/>
      <c r="P66" s="175"/>
    </row>
    <row r="67" spans="1:16" x14ac:dyDescent="0.15">
      <c r="A67" s="175" t="s">
        <v>71</v>
      </c>
      <c r="B67" s="175" t="e">
        <f>NA()</f>
        <v>#N/A</v>
      </c>
      <c r="C67" s="175">
        <f>IF(ISNUMBER('将来負担比率（分子）の構造'!I$53), IF('将来負担比率（分子）の構造'!I$53 &lt; 0, 0, '将来負担比率（分子）の構造'!I$53), NA())</f>
        <v>1289</v>
      </c>
      <c r="D67" s="175" t="e">
        <f>NA()</f>
        <v>#N/A</v>
      </c>
      <c r="E67" s="175" t="e">
        <f>NA()</f>
        <v>#N/A</v>
      </c>
      <c r="F67" s="175">
        <f>IF(ISNUMBER('将来負担比率（分子）の構造'!J$53), IF('将来負担比率（分子）の構造'!J$53 &lt; 0, 0, '将来負担比率（分子）の構造'!J$53), NA())</f>
        <v>1263</v>
      </c>
      <c r="G67" s="175" t="e">
        <f>NA()</f>
        <v>#N/A</v>
      </c>
      <c r="H67" s="175" t="e">
        <f>NA()</f>
        <v>#N/A</v>
      </c>
      <c r="I67" s="175">
        <f>IF(ISNUMBER('将来負担比率（分子）の構造'!K$53), IF('将来負担比率（分子）の構造'!K$53 &lt; 0, 0, '将来負担比率（分子）の構造'!K$53), NA())</f>
        <v>971</v>
      </c>
      <c r="J67" s="175" t="e">
        <f>NA()</f>
        <v>#N/A</v>
      </c>
      <c r="K67" s="175" t="e">
        <f>NA()</f>
        <v>#N/A</v>
      </c>
      <c r="L67" s="175">
        <f>IF(ISNUMBER('将来負担比率（分子）の構造'!L$53), IF('将来負担比率（分子）の構造'!L$53 &lt; 0, 0, '将来負担比率（分子）の構造'!L$53), NA())</f>
        <v>764</v>
      </c>
      <c r="M67" s="175" t="e">
        <f>NA()</f>
        <v>#N/A</v>
      </c>
      <c r="N67" s="175" t="e">
        <f>NA()</f>
        <v>#N/A</v>
      </c>
      <c r="O67" s="175">
        <f>IF(ISNUMBER('将来負担比率（分子）の構造'!M$53), IF('将来負担比率（分子）の構造'!M$53 &lt; 0, 0, '将来負担比率（分子）の構造'!M$53), NA())</f>
        <v>2103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506</v>
      </c>
      <c r="C72" s="179">
        <f>基金残高に係る経年分析!G55</f>
        <v>662</v>
      </c>
      <c r="D72" s="179">
        <f>基金残高に係る経年分析!H55</f>
        <v>617</v>
      </c>
    </row>
    <row r="73" spans="1:16" x14ac:dyDescent="0.15">
      <c r="A73" s="178" t="s">
        <v>74</v>
      </c>
      <c r="B73" s="179">
        <f>基金残高に係る経年分析!F56</f>
        <v>64</v>
      </c>
      <c r="C73" s="179">
        <f>基金残高に係る経年分析!G56</f>
        <v>64</v>
      </c>
      <c r="D73" s="179">
        <f>基金残高に係る経年分析!H56</f>
        <v>76</v>
      </c>
    </row>
    <row r="74" spans="1:16" x14ac:dyDescent="0.15">
      <c r="A74" s="178" t="s">
        <v>75</v>
      </c>
      <c r="B74" s="179">
        <f>基金残高に係る経年分析!F57</f>
        <v>486</v>
      </c>
      <c r="C74" s="179">
        <f>基金残高に係る経年分析!G57</f>
        <v>545</v>
      </c>
      <c r="D74" s="179">
        <f>基金残高に係る経年分析!H57</f>
        <v>413</v>
      </c>
    </row>
  </sheetData>
  <sheetProtection algorithmName="SHA-512" hashValue="P12gK94oqNFRDlFvd9AMK7O8G7GJWMS/D6WgpFYcfktrNtfZvc9v75VGjaqcvleR4KZkCGOFd2wP+jsjZr2v0Q==" saltValue="gTBOAfcv29sUhQNP0bgA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三原　英司</cp:lastModifiedBy>
  <cp:lastPrinted>2025-03-14T04:50:42Z</cp:lastPrinted>
  <dcterms:created xsi:type="dcterms:W3CDTF">2025-02-19T00:08:37Z</dcterms:created>
  <dcterms:modified xsi:type="dcterms:W3CDTF">2025-03-26T00:51:58Z</dcterms:modified>
  <cp:category/>
</cp:coreProperties>
</file>