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企画財政課\030財政係\008財政状況\財政状況資料集\Ｒ3決算\"/>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<sst xmlns="http://schemas.openxmlformats.org/spreadsheetml/2006/main" count="1131" uniqueCount="610">
  <si>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</si>
  <si>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</si>
  <si>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</si>
  <si>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</si>
  <si>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</si>
  <si>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</si>
  <si>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</si>
  <si>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</si>
  <si>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</si>
  <si>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</si>
  <si>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</si>
  <si>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</si>
  <si>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</si>
  <si>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</si>
  <si>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</si>
  <si>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</si>
  <si>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</si>
  <si>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</si>
  <si>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</si>
  <si>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</si>
  <si>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</si>
  <si>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</si>
  <si>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</si>
  <si>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</si>
  <si>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</si>
  <si>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</si>
  <si>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</si>
  <si>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</si>
  <si>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</si>
  <si>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</si>
  <si>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</si>
  <si>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</si>
  <si>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</si>
  <si>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</si>
  <si>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</si>
  <si>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</si>
  <si>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</si>
  <si>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</si>
  <si>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</si>
  <si>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</si>
  <si>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</si>
  <si>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</si>
  <si>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</si>
  <si>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</si>
  <si>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</si>
  <si>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</si>
  <si>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</si>
  <si>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</si>
  <si>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</si>
  <si>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</si>
  <si>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</si>
  <si>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</si>
  <si>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</si>
  <si>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</si>
  <si>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</si>
  <si>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</si>
  <si>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</si>
  <si>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</si>
  <si>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</si>
  <si>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</si>
  <si>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</si>
  <si>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</si>
  <si>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</si>
  <si>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</si>
  <si>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</si>
  <si>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</si>
  <si>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</si>
  <si>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</si>
  <si>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</si>
  <si>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</si>
  <si>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</si>
  <si>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</si>
  <si>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</si>
  <si>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</si>
  <si>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</si>
  <si>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</si>
  <si>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</si>
  <si>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</si>
  <si>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</si>
  <si>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</si>
  <si>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</si>
  <si>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</si>
  <si>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</si>
  <si>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</si>
  <si>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</si>
  <si>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</si>
  <si>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</si>
  <si>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</si>
  <si>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</si>
  <si>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</si>
  <si>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</si>
  <si>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</si>
  <si>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</si>
  <si>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</si>
  <si>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</si>
  <si>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</si>
  <si>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</si>
  <si>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</si>
  <si>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奈井江町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</si>
  <si>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</si>
  <si>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</si>
  <si>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</si>
  <si>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</si>
  <si>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</si>
  <si>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</si>
  <si>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</si>
  <si>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</si>
  <si>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</si>
  <si>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</si>
  <si>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</si>
  <si>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</si>
  <si>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</si>
  <si>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</si>
  <si>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</si>
  <si>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</si>
  <si>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</si>
  <si>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</si>
  <si>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</si>
  <si>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</si>
  <si>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</si>
  <si>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</si>
  <si>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</si>
  <si>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</si>
  <si>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</si>
  <si>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</si>
  <si>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</si>
  <si>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</si>
  <si>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</si>
  <si>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</si>
  <si>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</si>
  <si>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</si>
  <si>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</si>
  <si>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</si>
  <si>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</si>
  <si>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</si>
  <si>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</si>
  <si>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</si>
  <si>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</si>
  <si>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</si>
  <si>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</si>
  <si>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</si>
  <si>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</si>
  <si>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</si>
  <si>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</si>
  <si>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</si>
  <si>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</si>
  <si>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</si>
  <si>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</si>
  <si>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</si>
  <si>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</si>
  <si>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</si>
  <si>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</si>
  <si>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</si>
  <si>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奈井江町立国民健康保険病院事業会計</t>
    <phoneticPr fontId="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</si>
  <si>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</si>
  <si>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</si>
  <si>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</si>
  <si>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</si>
  <si>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</si>
  <si>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</si>
  <si>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</si>
  <si>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</si>
  <si>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</si>
  <si>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</si>
  <si>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</si>
  <si>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</si>
  <si>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</si>
  <si>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</si>
  <si>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</si>
  <si>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</si>
  <si>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</si>
  <si>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</si>
  <si>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</si>
  <si>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</si>
  <si>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</si>
  <si>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</si>
  <si>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</si>
  <si>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</si>
  <si>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</si>
  <si>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</si>
  <si>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</si>
  <si>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</si>
  <si>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</si>
  <si>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</si>
  <si>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</si>
  <si>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</si>
  <si>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</si>
  <si>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</si>
  <si>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</si>
  <si>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</si>
  <si>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</si>
  <si>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</si>
  <si>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</si>
  <si>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</si>
  <si>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</si>
  <si>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</si>
  <si>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</si>
  <si>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</si>
  <si>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</si>
  <si>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</si>
  <si>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</si>
  <si>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</si>
  <si>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</si>
  <si>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</si>
  <si>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</si>
  <si>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</si>
  <si>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</si>
  <si>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</si>
  <si>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</si>
  <si>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</si>
  <si>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</si>
  <si>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</si>
  <si>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</si>
  <si>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</si>
  <si>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</si>
  <si>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</si>
  <si>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</si>
  <si>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北海道奈井江町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</si>
  <si>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</si>
  <si>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</si>
  <si>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</si>
  <si>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</si>
  <si>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</si>
  <si>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</si>
  <si>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</si>
  <si>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</si>
  <si>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</si>
  <si>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</si>
  <si>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</si>
  <si>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</si>
  <si>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</si>
  <si>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</si>
  <si>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</si>
  <si>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</si>
  <si>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</si>
  <si>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</si>
  <si>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</si>
  <si>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</si>
  <si>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</si>
  <si>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</si>
  <si>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</si>
  <si>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</si>
  <si>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</si>
  <si>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</si>
  <si>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</si>
  <si>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</si>
  <si>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</si>
  <si>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</si>
  <si>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</si>
  <si>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</si>
  <si>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</si>
  <si>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</si>
  <si>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</si>
  <si>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</si>
  <si>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</si>
  <si>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</si>
  <si>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</si>
  <si>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</si>
  <si>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</si>
  <si>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</si>
  <si>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</si>
  <si>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</si>
  <si>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</si>
  <si>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</si>
  <si>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</si>
  <si>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</si>
  <si>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</si>
  <si>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</si>
  <si>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</si>
  <si>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</si>
  <si>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</si>
  <si>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</si>
  <si>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</si>
  <si>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</si>
  <si>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</si>
  <si>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</si>
  <si>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</si>
  <si>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</si>
  <si>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</si>
  <si>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</si>
  <si>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</si>
  <si>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</si>
  <si>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</si>
  <si>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</si>
  <si>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</si>
  <si>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</si>
  <si>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</si>
  <si>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</si>
  <si>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</si>
  <si>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</si>
  <si>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</si>
  <si>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</si>
  <si>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</si>
  <si>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</si>
  <si>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</si>
  <si>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</si>
  <si>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</si>
  <si>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</si>
  <si>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</si>
  <si>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</si>
  <si>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</si>
  <si>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</si>
  <si>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</si>
  <si>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</si>
  <si>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</si>
  <si>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</si>
  <si>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</si>
  <si>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</si>
  <si>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</si>
  <si>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</si>
  <si>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</si>
  <si>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</si>
  <si>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</si>
  <si>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</si>
  <si>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</si>
  <si>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</si>
  <si>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</si>
  <si>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</si>
  <si>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</si>
  <si>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</si>
  <si>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</si>
  <si>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</si>
  <si>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</si>
  <si>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</si>
  <si>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</si>
  <si>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</si>
  <si>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</si>
  <si>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</si>
  <si>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</si>
  <si>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</si>
  <si>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</si>
  <si>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</si>
  <si>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</si>
  <si>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</si>
  <si>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</si>
  <si>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</si>
  <si>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</si>
  <si>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</si>
  <si>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</si>
  <si>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</si>
  <si>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</si>
  <si>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</si>
  <si>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</si>
  <si>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</si>
  <si>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</si>
  <si>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</si>
  <si>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</si>
  <si>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</si>
  <si>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</si>
  <si>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</si>
  <si>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</si>
  <si>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</si>
  <si>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</si>
  <si>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</si>
  <si>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</si>
  <si>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</si>
  <si>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</si>
  <si>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</si>
  <si>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</si>
  <si>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</si>
  <si>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</si>
  <si>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</si>
  <si>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</si>
  <si>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</si>
  <si>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</si>
  <si>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</si>
  <si>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</si>
  <si>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</si>
  <si>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</si>
  <si>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</si>
  <si>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</si>
  <si>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北海道奈井江町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</si>
  <si>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</si>
  <si>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</si>
  <si>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</si>
  <si>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</si>
  <si>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</si>
  <si>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</si>
  <si>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</si>
  <si>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</si>
  <si>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</si>
  <si>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</si>
  <si>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</si>
  <si>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</si>
  <si>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</si>
  <si>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</si>
  <si>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</si>
  <si>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</si>
  <si>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</si>
  <si>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</si>
  <si>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</si>
  <si>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</si>
  <si>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</si>
  <si>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</si>
  <si>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</si>
  <si>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</si>
  <si>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</si>
  <si>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</si>
  <si>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</si>
  <si>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</si>
  <si>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</si>
  <si>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</si>
  <si>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</si>
  <si>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</si>
  <si>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</si>
  <si>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</si>
  <si>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</si>
  <si>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</si>
  <si>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奈井江町立国民健康保険病院事業会計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</si>
  <si>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</si>
  <si>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</si>
  <si>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</si>
  <si>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</si>
  <si>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</si>
  <si>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</si>
  <si>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</si>
  <si>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</si>
  <si>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</si>
  <si>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</si>
  <si>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</si>
  <si>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</si>
  <si>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</si>
  <si>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</si>
  <si>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</si>
  <si>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</si>
  <si>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</si>
  <si>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</si>
  <si>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</si>
  <si>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</si>
  <si>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</si>
  <si>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</si>
  <si>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</si>
  <si>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</si>
  <si>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</si>
  <si>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</si>
  <si>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</si>
  <si>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</si>
  <si>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</si>
  <si>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</si>
  <si>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</si>
  <si>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</si>
  <si>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</si>
  <si>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</si>
  <si>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</si>
  <si>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</si>
  <si>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</si>
  <si>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</si>
  <si>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</si>
  <si>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</si>
  <si>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</si>
  <si>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</si>
  <si>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</si>
  <si>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</si>
  <si>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</si>
  <si>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</si>
  <si>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</si>
  <si>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</si>
  <si>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</si>
  <si>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</si>
  <si>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</si>
  <si>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</si>
  <si>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</si>
  <si>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</si>
  <si>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</si>
  <si>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</si>
  <si>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</si>
  <si>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</si>
  <si>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</si>
  <si>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</si>
  <si>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</si>
  <si>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</si>
  <si>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</si>
  <si>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</si>
  <si>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</si>
  <si>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</si>
  <si>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奈井江町立国民健康保険病院事業会計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</si>
  <si>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</si>
  <si>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</si>
  <si>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</si>
  <si>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</si>
  <si>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</si>
  <si>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</si>
  <si>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</si>
  <si>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</si>
  <si>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</si>
  <si>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</si>
  <si>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</si>
  <si>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</si>
  <si>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</si>
  <si>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</si>
  <si>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</si>
  <si>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</si>
  <si>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</si>
  <si>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</si>
  <si>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</si>
  <si>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</si>
  <si>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</si>
  <si>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</si>
  <si>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</si>
  <si>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</si>
  <si>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</si>
  <si>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</si>
  <si>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</si>
  <si>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</si>
  <si>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</si>
  <si>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</si>
  <si>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</si>
  <si>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</si>
  <si>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</si>
  <si>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</si>
  <si>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</si>
  <si>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</si>
  <si>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</si>
  <si>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</si>
  <si>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</si>
  <si>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</si>
  <si>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</si>
  <si>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</si>
  <si>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</si>
  <si>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</si>
  <si>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</si>
  <si>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</si>
  <si>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</si>
  <si>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</si>
  <si>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</si>
  <si>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</si>
  <si>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</si>
  <si>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</si>
  <si>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</si>
  <si>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</si>
  <si>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</si>
  <si>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</si>
  <si>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</si>
  <si>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</si>
  <si>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</si>
  <si>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</si>
  <si>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</si>
  <si>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</si>
  <si>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</si>
  <si>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</si>
  <si>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</si>
  <si>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</si>
  <si>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</si>
  <si>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</si>
  <si>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</si>
  <si>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</si>
  <si>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</si>
  <si>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</si>
  <si>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</si>
  <si>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</si>
  <si>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</si>
  <si>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</si>
  <si>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</si>
  <si>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</si>
  <si>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</si>
  <si>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</si>
  <si>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</si>
  <si>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</si>
  <si>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</si>
  <si>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</si>
  <si>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</si>
  <si>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</si>
  <si>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</si>
  <si>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5.44</t>
  </si>
  <si>
    <t>▲ 5.43</t>
  </si>
  <si>
    <t>▲ 1.05</t>
  </si>
  <si>
    <t>▲ 1.03</t>
  </si>
  <si>
    <t>奈井江町立国民健康保険病院事業会計</t>
  </si>
  <si>
    <t>▲ 1.27</t>
  </si>
  <si>
    <t>▲ 0.67</t>
  </si>
  <si>
    <t>▲ 1.90</t>
  </si>
  <si>
    <t>一般会計</t>
  </si>
  <si>
    <t>国民健康保険事業会計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</si>
  <si>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</si>
  <si>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</si>
  <si>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</si>
  <si>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</si>
  <si>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</si>
  <si>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</si>
  <si>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</si>
  <si>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</si>
  <si>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</si>
  <si>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</si>
  <si>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</si>
  <si>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空知中部広域連合</t>
    <rPh sb="0" eb="2">
      <t>ソラチ</t>
    </rPh>
    <rPh sb="2" eb="4">
      <t>チュウブ</t>
    </rPh>
    <rPh sb="4" eb="6">
      <t>コウイキ</t>
    </rPh>
    <rPh sb="6" eb="8">
      <t>レンゴウ</t>
    </rPh>
    <phoneticPr fontId="2"/>
  </si>
  <si>
    <t>中空知広域市町村圏組合（事業会計分）</t>
    <rPh sb="0" eb="1">
      <t>ナカ</t>
    </rPh>
    <rPh sb="1" eb="3">
      <t>ソラチ</t>
    </rPh>
    <rPh sb="3" eb="5">
      <t>コウイキ</t>
    </rPh>
    <rPh sb="5" eb="8">
      <t>シチョウソン</t>
    </rPh>
    <rPh sb="8" eb="9">
      <t>ケン</t>
    </rPh>
    <rPh sb="9" eb="11">
      <t>クミアイ</t>
    </rPh>
    <rPh sb="12" eb="14">
      <t>ジギョウ</t>
    </rPh>
    <rPh sb="14" eb="16">
      <t>カイケイ</t>
    </rPh>
    <rPh sb="16" eb="17">
      <t>ブン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</si>
  <si>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</si>
  <si>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</si>
  <si>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</si>
  <si>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</si>
  <si>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</si>
  <si>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中空知広域水道企業団</t>
    <rPh sb="0" eb="1">
      <t>ナカ</t>
    </rPh>
    <rPh sb="1" eb="3">
      <t>ソラチ</t>
    </rPh>
    <rPh sb="3" eb="5">
      <t>コウイキ</t>
    </rPh>
    <rPh sb="5" eb="7">
      <t>スイドウ</t>
    </rPh>
    <rPh sb="7" eb="9">
      <t>キギョウ</t>
    </rPh>
    <rPh sb="9" eb="10">
      <t>ダン</t>
    </rPh>
    <phoneticPr fontId="2"/>
  </si>
  <si>
    <t>石狩川流域下水道組合</t>
    <rPh sb="0" eb="2">
      <t>イシカリ</t>
    </rPh>
    <rPh sb="2" eb="3">
      <t>ガワ</t>
    </rPh>
    <rPh sb="3" eb="5">
      <t>リュウイキ</t>
    </rPh>
    <rPh sb="5" eb="8">
      <t>ゲスイドウ</t>
    </rPh>
    <rPh sb="8" eb="10">
      <t>クミアイ</t>
    </rPh>
    <phoneticPr fontId="2"/>
  </si>
  <si>
    <t>奈井江町役場庁舎整備基金</t>
    <rPh sb="0" eb="3">
      <t>ナイエ</t>
    </rPh>
    <rPh sb="3" eb="4">
      <t>チョウ</t>
    </rPh>
    <rPh sb="4" eb="6">
      <t>ヤクバ</t>
    </rPh>
    <rPh sb="6" eb="8">
      <t>チョウシャ</t>
    </rPh>
    <rPh sb="8" eb="10">
      <t>セイビ</t>
    </rPh>
    <rPh sb="10" eb="12">
      <t>キキン</t>
    </rPh>
    <phoneticPr fontId="5"/>
  </si>
  <si>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</si>
  <si>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</si>
  <si>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中小企業振興保証融資感染症対策基金</t>
    <rPh sb="0" eb="2">
      <t>チュウショウ</t>
    </rPh>
    <rPh sb="2" eb="4">
      <t>キギョウ</t>
    </rPh>
    <rPh sb="4" eb="6">
      <t>シンコウ</t>
    </rPh>
    <rPh sb="6" eb="8">
      <t>ホショウ</t>
    </rPh>
    <rPh sb="8" eb="10">
      <t>ユウシ</t>
    </rPh>
    <rPh sb="10" eb="13">
      <t>カンセンショウ</t>
    </rPh>
    <rPh sb="13" eb="15">
      <t>タイサク</t>
    </rPh>
    <rPh sb="15" eb="17">
      <t>キキン</t>
    </rPh>
    <phoneticPr fontId="5"/>
  </si>
  <si>
    <t>農業担い手育成基金（Ｒ1までは地域振興基金に含む）</t>
    <rPh sb="0" eb="2">
      <t>ノウギョウ</t>
    </rPh>
    <rPh sb="2" eb="3">
      <t>ニナ</t>
    </rPh>
    <rPh sb="4" eb="5">
      <t>テ</t>
    </rPh>
    <rPh sb="5" eb="7">
      <t>イクセイ</t>
    </rPh>
    <rPh sb="7" eb="9">
      <t>キキン</t>
    </rPh>
    <rPh sb="15" eb="17">
      <t>チイキ</t>
    </rPh>
    <rPh sb="17" eb="19">
      <t>シンコウ</t>
    </rPh>
    <rPh sb="19" eb="21">
      <t>キキン</t>
    </rPh>
    <rPh sb="22" eb="23">
      <t>フク</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</si>
  <si>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</si>
  <si>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</si>
  <si>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</si>
  <si>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</si>
  <si>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</si>
  <si>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</si>
  <si>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</si>
  <si>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</si>
  <si>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</si>
  <si>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将来負担比率、実質公債費比率ともに類似団体と比較して高い水準となっている。
　計画的な事業の実施、有利な地方債の活用及び新規発行抑制などに努めてきたところであるが、今後、庁舎の建て替えにより、実質公債費比率が上昇することが考えられるため、これまで以上に公債費の適正化に取り組んでいく必要がある。</t>
    <rPh sb="1" eb="3">
      <t>ショウライ</t>
    </rPh>
    <rPh sb="3" eb="5">
      <t>フタン</t>
    </rPh>
    <rPh sb="5" eb="7">
      <t>ヒリツ</t>
    </rPh>
    <rPh sb="8" eb="15">
      <t>ジッシツコウサイヒヒリツ</t>
    </rPh>
    <rPh sb="18" eb="20">
      <t>ルイジ</t>
    </rPh>
    <rPh sb="20" eb="22">
      <t>ダンタイ</t>
    </rPh>
    <rPh sb="23" eb="25">
      <t>ヒカク</t>
    </rPh>
    <rPh sb="27" eb="28">
      <t>タカ</t>
    </rPh>
    <rPh sb="29" eb="31">
      <t>スイジュン</t>
    </rPh>
    <rPh sb="40" eb="43">
      <t>ケイカクテキ</t>
    </rPh>
    <rPh sb="44" eb="46">
      <t>ジギョウ</t>
    </rPh>
    <rPh sb="47" eb="49">
      <t>ジッシ</t>
    </rPh>
    <rPh sb="50" eb="52">
      <t>ユウリ</t>
    </rPh>
    <rPh sb="53" eb="56">
      <t>チホウサイ</t>
    </rPh>
    <rPh sb="57" eb="59">
      <t>カツヨウ</t>
    </rPh>
    <rPh sb="59" eb="60">
      <t>オヨ</t>
    </rPh>
    <rPh sb="61" eb="63">
      <t>シンキ</t>
    </rPh>
    <rPh sb="63" eb="65">
      <t>ハッコウ</t>
    </rPh>
    <rPh sb="65" eb="67">
      <t>ヨクセイ</t>
    </rPh>
    <rPh sb="70" eb="71">
      <t>ツト</t>
    </rPh>
    <rPh sb="83" eb="85">
      <t>コンゴ</t>
    </rPh>
    <rPh sb="86" eb="88">
      <t>チョウシャ</t>
    </rPh>
    <rPh sb="89" eb="90">
      <t>タ</t>
    </rPh>
    <rPh sb="91" eb="92">
      <t>カ</t>
    </rPh>
    <rPh sb="97" eb="104">
      <t>ジッシツコウサイヒヒリツ</t>
    </rPh>
    <rPh sb="105" eb="107">
      <t>ジョウショウ</t>
    </rPh>
    <rPh sb="112" eb="113">
      <t>カンガ</t>
    </rPh>
    <rPh sb="124" eb="126">
      <t>イジョウ</t>
    </rPh>
    <rPh sb="127" eb="130">
      <t>コウサイヒ</t>
    </rPh>
    <rPh sb="131" eb="134">
      <t>テキセイカ</t>
    </rPh>
    <rPh sb="135" eb="136">
      <t>ト</t>
    </rPh>
    <rPh sb="137" eb="138">
      <t>ク</t>
    </rPh>
    <rPh sb="142" eb="144">
      <t>ヒツヨウ</t>
    </rPh>
    <phoneticPr fontId="2"/>
  </si>
  <si>
    <t>実質公債費比率</t>
    <phoneticPr fontId="5"/>
  </si>
  <si>
    <t>　有形固定資産減価償却率は、類似団体と比較し、やや低い水準となっている。
　また、将来負担比率は減少傾向にあるが、類似団体と比較して高い水準となっている。
　現在、保健センター・子育て支援センターの複合化も含めた新庁舎の建設を令和5年度完成に向けて着手しており、今後、有形固定資産減価償却率は低下し、将来負担比率は上昇する見込みであるが、老朽化のため閉館予定となっている児童館などの維持管理に要する経費は減少することが見込まれてい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5" eb="26">
      <t>ヒク</t>
    </rPh>
    <rPh sb="27" eb="29">
      <t>スイジュン</t>
    </rPh>
    <rPh sb="41" eb="43">
      <t>ショウライ</t>
    </rPh>
    <rPh sb="43" eb="45">
      <t>フタン</t>
    </rPh>
    <rPh sb="45" eb="47">
      <t>ヒリツ</t>
    </rPh>
    <rPh sb="48" eb="50">
      <t>ゲンショウ</t>
    </rPh>
    <rPh sb="50" eb="52">
      <t>ケイコウ</t>
    </rPh>
    <rPh sb="57" eb="59">
      <t>ルイジ</t>
    </rPh>
    <rPh sb="59" eb="61">
      <t>ダンタイ</t>
    </rPh>
    <rPh sb="62" eb="64">
      <t>ヒカク</t>
    </rPh>
    <rPh sb="66" eb="67">
      <t>タカ</t>
    </rPh>
    <rPh sb="68" eb="70">
      <t>スイジュン</t>
    </rPh>
    <rPh sb="79" eb="81">
      <t>ゲンザイ</t>
    </rPh>
    <rPh sb="82" eb="84">
      <t>ホケン</t>
    </rPh>
    <rPh sb="89" eb="91">
      <t>コソダ</t>
    </rPh>
    <rPh sb="92" eb="94">
      <t>シエン</t>
    </rPh>
    <rPh sb="99" eb="102">
      <t>フクゴウカ</t>
    </rPh>
    <rPh sb="103" eb="104">
      <t>フク</t>
    </rPh>
    <rPh sb="106" eb="109">
      <t>シンチョウシャ</t>
    </rPh>
    <rPh sb="110" eb="112">
      <t>ケンセツ</t>
    </rPh>
    <rPh sb="113" eb="115">
      <t>レイワ</t>
    </rPh>
    <rPh sb="116" eb="118">
      <t>ネンド</t>
    </rPh>
    <rPh sb="118" eb="120">
      <t>カンセイ</t>
    </rPh>
    <rPh sb="121" eb="122">
      <t>ム</t>
    </rPh>
    <rPh sb="124" eb="126">
      <t>チャクシュ</t>
    </rPh>
    <rPh sb="131" eb="133">
      <t>コンゴ</t>
    </rPh>
    <rPh sb="134" eb="136">
      <t>ユウケイ</t>
    </rPh>
    <rPh sb="136" eb="138">
      <t>コテイ</t>
    </rPh>
    <rPh sb="138" eb="140">
      <t>シサン</t>
    </rPh>
    <rPh sb="140" eb="142">
      <t>ゲンカ</t>
    </rPh>
    <rPh sb="142" eb="144">
      <t>ショウキャク</t>
    </rPh>
    <rPh sb="144" eb="145">
      <t>リツ</t>
    </rPh>
    <rPh sb="146" eb="148">
      <t>テイカ</t>
    </rPh>
    <rPh sb="150" eb="152">
      <t>ショウライ</t>
    </rPh>
    <rPh sb="152" eb="154">
      <t>フタン</t>
    </rPh>
    <rPh sb="154" eb="156">
      <t>ヒリツ</t>
    </rPh>
    <rPh sb="157" eb="159">
      <t>ジョウショウ</t>
    </rPh>
    <rPh sb="161" eb="163">
      <t>ミコ</t>
    </rPh>
    <rPh sb="169" eb="172">
      <t>ロウキュウカ</t>
    </rPh>
    <rPh sb="175" eb="177">
      <t>ヘイカン</t>
    </rPh>
    <rPh sb="177" eb="179">
      <t>ヨテイ</t>
    </rPh>
    <rPh sb="185" eb="188">
      <t>ジドウカン</t>
    </rPh>
    <rPh sb="191" eb="193">
      <t>イジ</t>
    </rPh>
    <rPh sb="193" eb="195">
      <t>カンリ</t>
    </rPh>
    <rPh sb="196" eb="197">
      <t>ヨウ</t>
    </rPh>
    <rPh sb="199" eb="201">
      <t>ケイヒ</t>
    </rPh>
    <rPh sb="202" eb="204">
      <t>ゲンショウ</t>
    </rPh>
    <rPh sb="209" eb="211">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</si>
</sst>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F906-40B8-83B7-0F74A82745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147438</c:v>
                </c:pt>
                <c:pt idx="1">
                  <c:v>48239</c:v>
                </c:pt>
                <c:pt idx="2">
                  <c:v>19455</c:v>
                </c:pt>
                <c:pt idx="3">
                  <c:v>63767</c:v>
                </c:pt>
                <c:pt idx="4">
                  <c:v>91607</c:v>
                </c:pt>
              </c:numCache>
            </c:numRef>
          </c:val>
          <c:smooth val="0"/>
          <c:extLst>
            <c:ext xmlns:c16="http://schemas.microsoft.com/office/drawing/2014/chart" uri="{C3380CC4-5D6E-409C-BE32-E72D297353CC}">
              <c16:uniqueId val="{00000001-F906-40B8-83B7-0F74A82745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1.94</c:v>
                </c:pt>
                <c:pt idx="1">
                  <c:v>1.85</c:v>
                </c:pt>
                <c:pt idx="2">
                  <c:v>3.85</c:v>
                </c:pt>
                <c:pt idx="3">
                  <c:v>3.16</c:v>
                </c:pt>
                <c:pt idx="4">
                  <c:v>4.4400000000000004</c:v>
                </c:pt>
              </c:numCache>
            </c:numRef>
          </c:val>
          <c:extLst>
            <c:ext xmlns:c16="http://schemas.microsoft.com/office/drawing/2014/chart" uri="{C3380CC4-5D6E-409C-BE32-E72D297353CC}">
              <c16:uniqueId val="{00000000-7F0B-45B4-BFD3-B0ACDD4B24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18.75</c:v>
                </c:pt>
                <c:pt idx="1">
                  <c:v>13.88</c:v>
                </c:pt>
                <c:pt idx="2">
                  <c:v>11.37</c:v>
                </c:pt>
                <c:pt idx="3">
                  <c:v>10.44</c:v>
                </c:pt>
                <c:pt idx="4">
                  <c:v>15.41</c:v>
                </c:pt>
              </c:numCache>
            </c:numRef>
          </c:val>
          <c:extLst>
            <c:ext xmlns:c16="http://schemas.microsoft.com/office/drawing/2014/chart" uri="{C3380CC4-5D6E-409C-BE32-E72D297353CC}">
              <c16:uniqueId val="{00000001-7F0B-45B4-BFD3-B0ACDD4B24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-5.44</c:v>
                </c:pt>
                <c:pt idx="1">
                  <c:v>-5.43</c:v>
                </c:pt>
                <c:pt idx="2">
                  <c:v>-1.05</c:v>
                </c:pt>
                <c:pt idx="3">
                  <c:v>-1.03</c:v>
                </c:pt>
                <c:pt idx="4">
                  <c:v>7.07</c:v>
                </c:pt>
              </c:numCache>
            </c:numRef>
          </c:val>
          <c:smooth val="0"/>
          <c:extLst>
            <c:ext xmlns:c16="http://schemas.microsoft.com/office/drawing/2014/chart" uri="{C3380CC4-5D6E-409C-BE32-E72D297353CC}">
              <c16:uniqueId val="{00000002-7F0B-45B4-BFD3-B0ACDD4B24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20-4FED-AE91-CC7A1F12DC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20-4FED-AE91-CC7A1F12DC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20-4FED-AE91-CC7A1F12DCD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20-4FED-AE91-CC7A1F12DCD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320-4FED-AE91-CC7A1F12DCD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5-6320-4FED-AE91-CC7A1F12DCD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0.15</c:v>
                </c:pt>
                <c:pt idx="4">
                  <c:v>#N/A</c:v>
                </c:pt>
                <c:pt idx="5">
                  <c:v>0.14000000000000001</c:v>
                </c:pt>
                <c:pt idx="6">
                  <c:v>#N/A</c:v>
                </c:pt>
                <c:pt idx="7">
                  <c:v>0.22</c:v>
                </c:pt>
                <c:pt idx="8">
                  <c:v>#N/A</c:v>
                </c:pt>
                <c:pt idx="9">
                  <c:v>0.15</c:v>
                </c:pt>
              </c:numCache>
            </c:numRef>
          </c:val>
          <c:extLst>
            <c:ext xmlns:c16="http://schemas.microsoft.com/office/drawing/2014/chart" uri="{C3380CC4-5D6E-409C-BE32-E72D297353CC}">
              <c16:uniqueId val="{00000006-6320-4FED-AE91-CC7A1F12DCD5}"/>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0.24</c:v>
                </c:pt>
                <c:pt idx="2">
                  <c:v>#N/A</c:v>
                </c:pt>
                <c:pt idx="3">
                  <c:v>0.22</c:v>
                </c:pt>
                <c:pt idx="4">
                  <c:v>#N/A</c:v>
                </c:pt>
                <c:pt idx="5">
                  <c:v>0.3</c:v>
                </c:pt>
                <c:pt idx="6">
                  <c:v>#N/A</c:v>
                </c:pt>
                <c:pt idx="7">
                  <c:v>0.25</c:v>
                </c:pt>
                <c:pt idx="8">
                  <c:v>#N/A</c:v>
                </c:pt>
                <c:pt idx="9">
                  <c:v>0.21</c:v>
                </c:pt>
              </c:numCache>
            </c:numRef>
          </c:val>
          <c:extLst>
            <c:ext xmlns:c16="http://schemas.microsoft.com/office/drawing/2014/chart" uri="{C3380CC4-5D6E-409C-BE32-E72D297353CC}">
              <c16:uniqueId val="{00000007-6320-4FED-AE91-CC7A1F12DC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1.93</c:v>
                </c:pt>
                <c:pt idx="2">
                  <c:v>#N/A</c:v>
                </c:pt>
                <c:pt idx="3">
                  <c:v>1.84</c:v>
                </c:pt>
                <c:pt idx="4">
                  <c:v>#N/A</c:v>
                </c:pt>
                <c:pt idx="5">
                  <c:v>3.84</c:v>
                </c:pt>
                <c:pt idx="6">
                  <c:v>#N/A</c:v>
                </c:pt>
                <c:pt idx="7">
                  <c:v>3.15</c:v>
                </c:pt>
                <c:pt idx="8">
                  <c:v>#N/A</c:v>
                </c:pt>
                <c:pt idx="9">
                  <c:v>4.4400000000000004</c:v>
                </c:pt>
              </c:numCache>
            </c:numRef>
          </c:val>
          <c:extLst>
            <c:ext xmlns:c16="http://schemas.microsoft.com/office/drawing/2014/chart" uri="{C3380CC4-5D6E-409C-BE32-E72D297353CC}">
              <c16:uniqueId val="{00000008-6320-4FED-AE91-CC7A1F12DCD5}"/>
            </c:ext>
          </c:extLst>
        </c:ser>
        <c:ser>
          <c:idx val="9"/>
          <c:order val="9"/>
          <c:tx>
            <c:strRef>
              <c:f>データシート!$A$36</c:f>
              <c:strCache>
                <c:ptCount val="1"/>
                <c:pt idx="0">
                  <c:v>奈井江町立国民健康保険病院事業会計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3.41</c:v>
                </c:pt>
                <c:pt idx="2">
                  <c:v>#N/A</c:v>
                </c:pt>
                <c:pt idx="3">
                  <c:v>1.43</c:v>
                </c:pt>
                <c:pt idx="4">
                  <c:v>1.27</c:v>
                </c:pt>
                <c:pt idx="5">
                  <c:v>#N/A</c:v>
                </c:pt>
                <c:pt idx="6">
                  <c:v>0.67</c:v>
                </c:pt>
                <c:pt idx="7">
                  <c:v>#N/A</c:v>
                </c:pt>
                <c:pt idx="8">
                  <c:v>1.9</c:v>
                </c:pt>
                <c:pt idx="9">
                  <c:v>#N/A</c:v>
                </c:pt>
              </c:numCache>
            </c:numRef>
          </c:val>
          <c:extLst>
            <c:ext xmlns:c16="http://schemas.microsoft.com/office/drawing/2014/chart" uri="{C3380CC4-5D6E-409C-BE32-E72D297353CC}">
              <c16:uniqueId val="{00000009-6320-4FED-AE91-CC7A1F12DC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854</c:v>
                </c:pt>
                <c:pt idx="5">
                  <c:v>827</c:v>
                </c:pt>
                <c:pt idx="8">
                  <c:v>745</c:v>
                </c:pt>
                <c:pt idx="11">
                  <c:v>724</c:v>
                </c:pt>
                <c:pt idx="14">
                  <c:v>713</c:v>
                </c:pt>
              </c:numCache>
            </c:numRef>
          </c:val>
          <c:extLst>
            <c:ext xmlns:c16="http://schemas.microsoft.com/office/drawing/2014/chart" uri="{C3380CC4-5D6E-409C-BE32-E72D297353CC}">
              <c16:uniqueId val="{00000000-E465-419E-A0C4-6CED87BAFD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65-419E-A0C4-6CED87BAFD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E465-419E-A0C4-6CED87BAFD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26</c:v>
                </c:pt>
                <c:pt idx="6">
                  <c:v>21</c:v>
                </c:pt>
                <c:pt idx="9">
                  <c:v>29</c:v>
                </c:pt>
                <c:pt idx="12">
                  <c:v>28</c:v>
                </c:pt>
              </c:numCache>
            </c:numRef>
          </c:val>
          <c:extLst>
            <c:ext xmlns:c16="http://schemas.microsoft.com/office/drawing/2014/chart" uri="{C3380CC4-5D6E-409C-BE32-E72D297353CC}">
              <c16:uniqueId val="{00000003-E465-419E-A0C4-6CED87BAFD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376</c:v>
                </c:pt>
                <c:pt idx="3">
                  <c:v>401</c:v>
                </c:pt>
                <c:pt idx="6">
                  <c:v>382</c:v>
                </c:pt>
                <c:pt idx="9">
                  <c:v>353</c:v>
                </c:pt>
                <c:pt idx="12">
                  <c:v>323</c:v>
                </c:pt>
              </c:numCache>
            </c:numRef>
          </c:val>
          <c:extLst>
            <c:ext xmlns:c16="http://schemas.microsoft.com/office/drawing/2014/chart" uri="{C3380CC4-5D6E-409C-BE32-E72D297353CC}">
              <c16:uniqueId val="{00000004-E465-419E-A0C4-6CED87BAFD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65-419E-A0C4-6CED87BAFD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65-419E-A0C4-6CED87BAFD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748</c:v>
                </c:pt>
                <c:pt idx="3">
                  <c:v>711</c:v>
                </c:pt>
                <c:pt idx="6">
                  <c:v>594</c:v>
                </c:pt>
                <c:pt idx="9">
                  <c:v>586</c:v>
                </c:pt>
                <c:pt idx="12">
                  <c:v>606</c:v>
                </c:pt>
              </c:numCache>
            </c:numRef>
          </c:val>
          <c:extLst>
            <c:ext xmlns:c16="http://schemas.microsoft.com/office/drawing/2014/chart" uri="{C3380CC4-5D6E-409C-BE32-E72D297353CC}">
              <c16:uniqueId val="{00000007-E465-419E-A0C4-6CED87BAFD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329</c:v>
                </c:pt>
                <c:pt idx="2">
                  <c:v>#N/A</c:v>
                </c:pt>
                <c:pt idx="3">
                  <c:v>#N/A</c:v>
                </c:pt>
                <c:pt idx="4">
                  <c:v>312</c:v>
                </c:pt>
                <c:pt idx="5">
                  <c:v>#N/A</c:v>
                </c:pt>
                <c:pt idx="6">
                  <c:v>#N/A</c:v>
                </c:pt>
                <c:pt idx="7">
                  <c:v>253</c:v>
                </c:pt>
                <c:pt idx="8">
                  <c:v>#N/A</c:v>
                </c:pt>
                <c:pt idx="9">
                  <c:v>#N/A</c:v>
                </c:pt>
                <c:pt idx="10">
                  <c:v>245</c:v>
                </c:pt>
                <c:pt idx="11">
                  <c:v>#N/A</c:v>
                </c:pt>
                <c:pt idx="12">
                  <c:v>#N/A</c:v>
                </c:pt>
                <c:pt idx="13">
                  <c:v>244</c:v>
                </c:pt>
                <c:pt idx="14">
                  <c:v>#N/A</c:v>
                </c:pt>
              </c:numCache>
            </c:numRef>
          </c:val>
          <c:smooth val="0"/>
          <c:extLst>
            <c:ext xmlns:c16="http://schemas.microsoft.com/office/drawing/2014/chart" uri="{C3380CC4-5D6E-409C-BE32-E72D297353CC}">
              <c16:uniqueId val="{00000008-E465-419E-A0C4-6CED87BAFD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5806</c:v>
                </c:pt>
                <c:pt idx="5">
                  <c:v>5774</c:v>
                </c:pt>
                <c:pt idx="8">
                  <c:v>5453</c:v>
                </c:pt>
                <c:pt idx="11">
                  <c:v>5099</c:v>
                </c:pt>
                <c:pt idx="14">
                  <c:v>4691</c:v>
                </c:pt>
              </c:numCache>
            </c:numRef>
          </c:val>
          <c:extLst>
            <c:ext xmlns:c16="http://schemas.microsoft.com/office/drawing/2014/chart" uri="{C3380CC4-5D6E-409C-BE32-E72D297353CC}">
              <c16:uniqueId val="{00000000-D78F-42F0-AD25-87F380CE57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497</c:v>
                </c:pt>
                <c:pt idx="5">
                  <c:v>415</c:v>
                </c:pt>
                <c:pt idx="8">
                  <c:v>366</c:v>
                </c:pt>
                <c:pt idx="11">
                  <c:v>323</c:v>
                </c:pt>
                <c:pt idx="14">
                  <c:v>285</c:v>
                </c:pt>
              </c:numCache>
            </c:numRef>
          </c:val>
          <c:extLst>
            <c:ext xmlns:c16="http://schemas.microsoft.com/office/drawing/2014/chart" uri="{C3380CC4-5D6E-409C-BE32-E72D297353CC}">
              <c16:uniqueId val="{00000001-D78F-42F0-AD25-87F380CE57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1129</c:v>
                </c:pt>
                <c:pt idx="5">
                  <c:v>1047</c:v>
                </c:pt>
                <c:pt idx="8">
                  <c:v>1024</c:v>
                </c:pt>
                <c:pt idx="11">
                  <c:v>1022</c:v>
                </c:pt>
                <c:pt idx="14">
                  <c:v>1300</c:v>
                </c:pt>
              </c:numCache>
            </c:numRef>
          </c:val>
          <c:extLst>
            <c:ext xmlns:c16="http://schemas.microsoft.com/office/drawing/2014/chart" uri="{C3380CC4-5D6E-409C-BE32-E72D297353CC}">
              <c16:uniqueId val="{00000002-D78F-42F0-AD25-87F380CE57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8F-42F0-AD25-87F380CE57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8F-42F0-AD25-87F380CE57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8F-42F0-AD25-87F380CE57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259</c:v>
                </c:pt>
                <c:pt idx="3">
                  <c:v>202</c:v>
                </c:pt>
                <c:pt idx="6">
                  <c:v>220</c:v>
                </c:pt>
                <c:pt idx="9">
                  <c:v>240</c:v>
                </c:pt>
                <c:pt idx="12">
                  <c:v>212</c:v>
                </c:pt>
              </c:numCache>
            </c:numRef>
          </c:val>
          <c:extLst>
            <c:ext xmlns:c16="http://schemas.microsoft.com/office/drawing/2014/chart" uri="{C3380CC4-5D6E-409C-BE32-E72D297353CC}">
              <c16:uniqueId val="{00000006-D78F-42F0-AD25-87F380CE57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509</c:v>
                </c:pt>
                <c:pt idx="3">
                  <c:v>479</c:v>
                </c:pt>
                <c:pt idx="6">
                  <c:v>457</c:v>
                </c:pt>
                <c:pt idx="9">
                  <c:v>429</c:v>
                </c:pt>
                <c:pt idx="12">
                  <c:v>402</c:v>
                </c:pt>
              </c:numCache>
            </c:numRef>
          </c:val>
          <c:extLst>
            <c:ext xmlns:c16="http://schemas.microsoft.com/office/drawing/2014/chart" uri="{C3380CC4-5D6E-409C-BE32-E72D297353CC}">
              <c16:uniqueId val="{00000007-D78F-42F0-AD25-87F380CE57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2809</c:v>
                </c:pt>
                <c:pt idx="3">
                  <c:v>2632</c:v>
                </c:pt>
                <c:pt idx="6">
                  <c:v>2367</c:v>
                </c:pt>
                <c:pt idx="9">
                  <c:v>2151</c:v>
                </c:pt>
                <c:pt idx="12">
                  <c:v>1864</c:v>
                </c:pt>
              </c:numCache>
            </c:numRef>
          </c:val>
          <c:extLst>
            <c:ext xmlns:c16="http://schemas.microsoft.com/office/drawing/2014/chart" uri="{C3380CC4-5D6E-409C-BE32-E72D297353CC}">
              <c16:uniqueId val="{00000008-D78F-42F0-AD25-87F380CE57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9-D78F-42F0-AD25-87F380CE57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5667</c:v>
                </c:pt>
                <c:pt idx="3">
                  <c:v>5406</c:v>
                </c:pt>
                <c:pt idx="6">
                  <c:v>5088</c:v>
                </c:pt>
                <c:pt idx="9">
                  <c:v>4887</c:v>
                </c:pt>
                <c:pt idx="12">
                  <c:v>4769</c:v>
                </c:pt>
              </c:numCache>
            </c:numRef>
          </c:val>
          <c:extLst>
            <c:ext xmlns:c16="http://schemas.microsoft.com/office/drawing/2014/chart" uri="{C3380CC4-5D6E-409C-BE32-E72D297353CC}">
              <c16:uniqueId val="{0000000A-D78F-42F0-AD25-87F380CE57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1814</c:v>
                </c:pt>
                <c:pt idx="2">
                  <c:v>#N/A</c:v>
                </c:pt>
                <c:pt idx="3">
                  <c:v>#N/A</c:v>
                </c:pt>
                <c:pt idx="4">
                  <c:v>1482</c:v>
                </c:pt>
                <c:pt idx="5">
                  <c:v>#N/A</c:v>
                </c:pt>
                <c:pt idx="6">
                  <c:v>#N/A</c:v>
                </c:pt>
                <c:pt idx="7">
                  <c:v>1289</c:v>
                </c:pt>
                <c:pt idx="8">
                  <c:v>#N/A</c:v>
                </c:pt>
                <c:pt idx="9">
                  <c:v>#N/A</c:v>
                </c:pt>
                <c:pt idx="10">
                  <c:v>1263</c:v>
                </c:pt>
                <c:pt idx="11">
                  <c:v>#N/A</c:v>
                </c:pt>
                <c:pt idx="12">
                  <c:v>#N/A</c:v>
                </c:pt>
                <c:pt idx="13">
                  <c:v>971</c:v>
                </c:pt>
                <c:pt idx="14">
                  <c:v>#N/A</c:v>
                </c:pt>
              </c:numCache>
            </c:numRef>
          </c:val>
          <c:smooth val="0"/>
          <c:extLst>
            <c:ext xmlns:c16="http://schemas.microsoft.com/office/drawing/2014/chart" uri="{C3380CC4-5D6E-409C-BE32-E72D297353CC}">
              <c16:uniqueId val="{0000000B-D78F-42F0-AD25-87F380CE57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337</c:v>
                </c:pt>
                <c:pt idx="1">
                  <c:v>322</c:v>
                </c:pt>
                <c:pt idx="2">
                  <c:v>506</c:v>
                </c:pt>
              </c:numCache>
            </c:numRef>
          </c:val>
          <c:extLst>
            <c:ext xmlns:c16="http://schemas.microsoft.com/office/drawing/2014/chart" uri="{C3380CC4-5D6E-409C-BE32-E72D297353CC}">
              <c16:uniqueId val="{00000000-77CC-442A-883C-4E253F9ACE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c:v>
                </c:pt>
                <c:pt idx="1">
                  <c:v>31</c:v>
                </c:pt>
                <c:pt idx="2">
                  <c:v>64</c:v>
                </c:pt>
              </c:numCache>
            </c:numRef>
          </c:val>
          <c:extLst>
            <c:ext xmlns:c16="http://schemas.microsoft.com/office/drawing/2014/chart" uri="{C3380CC4-5D6E-409C-BE32-E72D297353CC}">
              <c16:uniqueId val="{00000001-77CC-442A-883C-4E253F9ACE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408</c:v>
                </c:pt>
                <c:pt idx="1">
                  <c:v>426</c:v>
                </c:pt>
                <c:pt idx="2">
                  <c:v>486</c:v>
                </c:pt>
              </c:numCache>
            </c:numRef>
          </c:val>
          <c:extLst>
            <c:ext xmlns:c16="http://schemas.microsoft.com/office/drawing/2014/chart" uri="{C3380CC4-5D6E-409C-BE32-E72D297353CC}">
              <c16:uniqueId val="{00000002-77CC-442A-883C-4E253F9ACE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{A7ECCBBA-7573-47C2-B72A-413C74FBBD48}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226-439D-AC75-39943EDA10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{86764CF5-E15B-43B1-9C71-5DE4F462BD71}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26-439D-AC75-39943EDA10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{863A24F1-C9FF-4CE2-9F4F-E4A19FD9383E}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26-439D-AC75-39943EDA10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{18D4BEE3-E643-4C1D-87FA-AB488EF09EFB}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26-439D-AC75-39943EDA10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{9730277E-C181-4E17-B96B-01AB8139EC49}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26-439D-AC75-39943EDA105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{CF0F9CFD-7A81-4937-9283-050100010448}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226-439D-AC75-39943EDA105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{85C88033-3FCC-4922-A942-77769449AEBC}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226-439D-AC75-39943EDA105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{E5F0C525-280E-456C-9956-6D469C60FA25}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226-439D-AC75-39943EDA105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{7E3D3318-46E3-4A55-B68D-24BD60F94ECB}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226-439D-AC75-39943EDA10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59.5</c:v>
                </c:pt>
                <c:pt idx="24">
                  <c:v>61.2</c:v>
                </c:pt>
                <c:pt idx="32">
                  <c:v>62.7</c:v>
                </c:pt>
              </c:numCache>
            </c:numRef>
          </c:xVal>
          <c:yVal>
            <c:numRef>
              <c:f>公会計指標分析・財政指標組合せ分析表!$BP$51:$DC$51</c:f>
              <c:numCache>
                <c:formatCode>#,##0.0;"▲ "#,##0.0</c:formatCode>
                <c:ptCount val="40"/>
                <c:pt idx="8">
                  <c:v>64.099999999999994</c:v>
                </c:pt>
                <c:pt idx="16">
                  <c:v>56.4</c:v>
                </c:pt>
                <c:pt idx="24">
                  <c:v>52.2</c:v>
                </c:pt>
                <c:pt idx="32">
                  <c:v>36.799999999999997</c:v>
                </c:pt>
              </c:numCache>
            </c:numRef>
          </c:yVal>
          <c:smooth val="0"/>
          <c:extLst>
            <c:ext xmlns:c16="http://schemas.microsoft.com/office/drawing/2014/chart" uri="{C3380CC4-5D6E-409C-BE32-E72D297353CC}">
              <c16:uniqueId val="{00000009-B226-439D-AC75-39943EDA10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{E1709FB4-9F6F-4F0C-828C-4F854FE1DD24}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226-439D-AC75-39943EDA10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{0B3F624E-3E68-4445-8DA2-7CA0256BD354}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26-439D-AC75-39943EDA10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{5F6AE5AF-63BF-4868-BEE1-FDA0CB6CB48C}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26-439D-AC75-39943EDA10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{25B9F4BA-B75D-4C28-9EC1-08BE6344B447}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26-439D-AC75-39943EDA10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{D960B2A4-8614-41D2-8BF9-07B79D467A72}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26-439D-AC75-39943EDA105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{7DD0B805-9BD3-411A-B622-435A95A358F1}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226-439D-AC75-39943EDA105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{2C2285A3-BC69-4631-A907-B8DDF2768BA6}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226-439D-AC75-39943EDA105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{FDB752AD-3920-4A65-9E3F-04CF40FE2177}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226-439D-AC75-39943EDA105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{7222CCC7-B0A4-4AB6-9F83-AA3D052520E0}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226-439D-AC75-39943EDA10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61.2</c:v>
                </c:pt>
                <c:pt idx="16">
                  <c:v>62.8</c:v>
                </c:pt>
                <c:pt idx="24">
                  <c:v>64.099999999999994</c:v>
                </c:pt>
                <c:pt idx="32">
                  <c:v>66.3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226-439D-AC75-39943EDA1052}"/>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{3B78D8F6-EC0E-4E1F-AF55-4EF0334E7BCB}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1DA-45A6-8DD2-7467F367AB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{017CBCFB-9D0F-445E-9EAB-A774F7F374A4}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DA-45A6-8DD2-7467F367AB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{9B3590F5-3396-4DA5-8569-44577480EF4F}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DA-45A6-8DD2-7467F367AB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{406A18EE-28C5-4247-92F2-FABB6433F171}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DA-45A6-8DD2-7467F367AB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{550D96A5-837F-40C9-A281-8CD8EED14E21}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DA-45A6-8DD2-7467F367AB8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{980F8EAD-9FC4-4088-8A8A-3A4768691071}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1DA-45A6-8DD2-7467F367AB8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{E76978E6-F514-4CE0-80C9-BADE4EA6B49F}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1DA-45A6-8DD2-7467F367AB8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{C0779CB4-C649-4C18-8DA3-35D59E47CFF3}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1DA-45A6-8DD2-7467F367AB8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{169A5C05-1C40-4527-B8F6-F5C615FE99AD}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1DA-45A6-8DD2-7467F367AB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14.1</c:v>
                </c:pt>
                <c:pt idx="16">
                  <c:v>12.8</c:v>
                </c:pt>
                <c:pt idx="24">
                  <c:v>11.5</c:v>
                </c:pt>
                <c:pt idx="32">
                  <c:v>10.1</c:v>
                </c:pt>
              </c:numCache>
            </c:numRef>
          </c:xVal>
          <c:yVal>
            <c:numRef>
              <c:f>公会計指標分析・財政指標組合せ分析表!$BP$73:$DC$73</c:f>
              <c:numCache>
                <c:formatCode>#,##0.0;"▲ "#,##0.0</c:formatCode>
                <c:ptCount val="40"/>
                <c:pt idx="0">
                  <c:v>77</c:v>
                </c:pt>
                <c:pt idx="8">
                  <c:v>64.099999999999994</c:v>
                </c:pt>
                <c:pt idx="16">
                  <c:v>56.4</c:v>
                </c:pt>
                <c:pt idx="24">
                  <c:v>52.2</c:v>
                </c:pt>
                <c:pt idx="32">
                  <c:v>36.799999999999997</c:v>
                </c:pt>
              </c:numCache>
            </c:numRef>
          </c:yVal>
          <c:smooth val="0"/>
          <c:extLst>
            <c:ext xmlns:c16="http://schemas.microsoft.com/office/drawing/2014/chart" uri="{C3380CC4-5D6E-409C-BE32-E72D297353CC}">
              <c16:uniqueId val="{00000009-B1DA-45A6-8DD2-7467F367AB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{D9857386-BBD7-4CFA-B159-20ABCD455B36}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1DA-45A6-8DD2-7467F367AB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{1AB2EF4C-305E-493F-B7EB-0792B950BB93}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DA-45A6-8DD2-7467F367AB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{20F144C0-8D1E-4158-A73B-B5F291DB5D13}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DA-45A6-8DD2-7467F367AB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{DE1BEECD-455F-4D1B-BB5C-AD52262AA8A9}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DA-45A6-8DD2-7467F367AB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{CCF2695A-81D8-4030-B671-4BD5856C0CB6}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DA-45A6-8DD2-7467F367AB89}"/>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{65FF77BF-6FF3-4F9F-B279-0EC49EF65D85}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1DA-45A6-8DD2-7467F367AB89}"/>
                </c:ext>
              </c:extLst>
            </c:dLbl>
            <c:dLbl>
              <c:idx val="16"/>
              <c:layout>
                <c:manualLayout>
                  <c:x val="-3.157034272507558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{AD43BAF1-2C16-426E-A31E-85515DBC52EC}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1DA-45A6-8DD2-7467F367AB89}"/>
                </c:ext>
              </c:extLst>
            </c:dLbl>
            <c:dLbl>
              <c:idx val="24"/>
              <c:layout>
                <c:manualLayout>
                  <c:x val="-4.4905057365901176E-2"/>
                  <c:y val="-5.29562842016649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{50C161D7-6379-4274-AE7D-71CF25EAF034}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1DA-45A6-8DD2-7467F367AB89}"/>
                </c:ext>
              </c:extLst>
            </c:dLbl>
            <c:dLbl>
              <c:idx val="32"/>
              <c:layout>
                <c:manualLayout>
                  <c:x val="-1.8235628084250128E-2"/>
                  <c:y val="-9.079773574618109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{50C905F7-268B-4526-A741-C94247178251}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1DA-45A6-8DD2-7467F367AB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1DA-45A6-8DD2-7467F367AB89}"/>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これまでの社会資本整備により、地方債の償還が多額となっているが、計画的に事業を遂行している。</a:t>
          </a:r>
          <a:endParaRPr lang="ja-JP" altLang="ja-JP" sz="1400">
            <a:effectLst/>
          </a:endParaRPr>
        </a:p>
        <a:p>
          <a:r>
            <a:rPr kumimoji="1" lang="ja-JP" altLang="ja-JP" sz="1100">
              <a:solidFill>
                <a:schemeClr val="dk1"/>
              </a:solidFill>
              <a:effectLst/>
              <a:latin typeface="+mn-lt"/>
              <a:ea typeface="+mn-ea"/>
              <a:cs typeface="+mn-cs"/>
            </a:rPr>
            <a:t>　引き続き、事業の必要性・緊急性を勘案し、新規地方債の発行を抑制するとともに、有利な地方債の活用により、公債費の適正化に努める。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満期一括償還地方債はないため、積み立ては行っていない。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将来負担額全体においては、やや減少傾向</a:t>
          </a:r>
          <a:r>
            <a:rPr kumimoji="1" lang="ja-JP" altLang="ja-JP" sz="1100">
              <a:solidFill>
                <a:schemeClr val="dk1"/>
              </a:solidFill>
              <a:effectLst/>
              <a:latin typeface="+mn-lt"/>
              <a:ea typeface="+mn-ea"/>
              <a:cs typeface="+mn-cs"/>
            </a:rPr>
            <a:t>にあるが、充当可能財源等についても、年々減少してきている。</a:t>
          </a:r>
          <a:endParaRPr lang="ja-JP" altLang="ja-JP" sz="1400">
            <a:effectLst/>
          </a:endParaRPr>
        </a:p>
        <a:p>
          <a:r>
            <a:rPr kumimoji="1" lang="ja-JP" altLang="ja-JP" sz="1100">
              <a:solidFill>
                <a:schemeClr val="dk1"/>
              </a:solidFill>
              <a:effectLst/>
              <a:latin typeface="+mn-lt"/>
              <a:ea typeface="+mn-ea"/>
              <a:cs typeface="+mn-cs"/>
            </a:rPr>
            <a:t>　引き続き、事務事業の効率化、見直し等による経費の削減に努め、財政調整基金等への積立による充当可能基金の増額や、計画的な事業遂行により新規地方債の発行抑制、有利な地方債の活用、繰上償還等の実施により比率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北海道奈井江町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「農業担い手育成基金」から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農業施設元利償還等のため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を取り崩した一方で、普通交付税の追加交付等により財政調整基金に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「役場庁舎整備基金」、「公共施設整備等基金」への積立ては毎年度行う予定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庁舎整備、公共施設整備への取り崩しも予定し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の見込み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奈井江町役場庁舎整備基金：役場庁舎の整備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農業担い手育成基金：農業の担い手育成及び振興発展</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公共施設整備等基金：公共施設の整備、改修及び解体等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中小企業振興保証融資感染症対策基金：新型コロナウイルス感染症対策として実施する中小企業振興保証融資の利子補給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奈井江町役場庁舎整備基金：庁舎整備のため、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地域振興基金：定住対策事業等のため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農業担い手育成基金：農業施設元利償還等のため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公共施設整備等基金：公共施設維持補修のため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中小企業振興保証融資感染症対策基金：中小企業振興保証融資の利子補給のため、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奈井江町役場庁舎整備基金：庁舎整備のため、毎年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万円程度を積立予定。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公共施設整備等基金：公共施設維持補修のため、毎年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万円程度を積立予定。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財政推計においては、令和６年度以降は積立てが出来る見込み。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普通交付税の追加交付のうち、臨時財政対策債償還分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
5,062
88.19
5,443,770
5,298,030
145,740
3,281,230
4,768,980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類似団体と比較して高い水準ではないが、個別施設計画により、老朽化した施設の集約化・複合化・除却に対する取り組みが急務となっている。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115253</xdr:rowOff>
    </xdr:from>
    <xdr:to>
      <xdr:col>23</xdr:col>
      <xdr:colOff>136525</xdr:colOff>
      <xdr:row>31</xdr:row>
      <xdr:rowOff>45403</xdr:rowOff>
    </xdr:to>
    <xdr:sp macro="" textlink="">
      <xdr:nvSpPr>
        <xdr:cNvPr id="81" name="楕円 80"/>
        <xdr:cNvSpPr/>
      </xdr:nvSpPr>
      <xdr:spPr>
        <a:xfrm>
          <a:off x="47117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138130</xdr:rowOff>
    </xdr:from>
    <xdr:ext cx="405111" cy="259045"/>
    <xdr:sp macro="" textlink="">
      <xdr:nvSpPr>
        <xdr:cNvPr id="82" name="有形固定資産減価償却率該当値テキスト"/>
        <xdr:cNvSpPr txBox="1"/>
      </xdr:nvSpPr>
      <xdr:spPr>
        <a:xfrm>
          <a:off x="4813300" y="588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3" name="楕円 82"/>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30</xdr:row>
      <xdr:rowOff>166053</xdr:rowOff>
    </xdr:to>
    <xdr:cxnSp macro="">
      <xdr:nvCxnSpPr>
        <xdr:cNvPr id="84" name="直線コネクタ 83"/>
        <xdr:cNvCxnSpPr/>
      </xdr:nvCxnSpPr>
      <xdr:spPr>
        <a:xfrm>
          <a:off x="4051300" y="6054090"/>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57679</xdr:rowOff>
    </xdr:from>
    <xdr:to>
      <xdr:col>15</xdr:col>
      <xdr:colOff>187325</xdr:colOff>
      <xdr:row>30</xdr:row>
      <xdr:rowOff>159279</xdr:rowOff>
    </xdr:to>
    <xdr:sp macro="" textlink="">
      <xdr:nvSpPr>
        <xdr:cNvPr id="85" name="楕円 84"/>
        <xdr:cNvSpPr/>
      </xdr:nvSpPr>
      <xdr:spPr>
        <a:xfrm>
          <a:off x="3238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108479</xdr:rowOff>
    </xdr:from>
    <xdr:to>
      <xdr:col>19</xdr:col>
      <xdr:colOff>136525</xdr:colOff>
      <xdr:row>30</xdr:row>
      <xdr:rowOff>139065</xdr:rowOff>
    </xdr:to>
    <xdr:cxnSp macro="">
      <xdr:nvCxnSpPr>
        <xdr:cNvPr id="86" name="直線コネクタ 85"/>
        <xdr:cNvCxnSpPr/>
      </xdr:nvCxnSpPr>
      <xdr:spPr>
        <a:xfrm>
          <a:off x="3289300" y="6023504"/>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7" name="楕円 86"/>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108479</xdr:rowOff>
    </xdr:to>
    <xdr:cxnSp macro="">
      <xdr:nvCxnSpPr>
        <xdr:cNvPr id="88" name="直線コネクタ 87"/>
        <xdr:cNvCxnSpPr/>
      </xdr:nvCxnSpPr>
      <xdr:spPr>
        <a:xfrm>
          <a:off x="2527300" y="598932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89"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0"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1"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2"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3" name="n_1main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4356</xdr:rowOff>
    </xdr:from>
    <xdr:ext cx="405111" cy="259045"/>
    <xdr:sp macro="" textlink="">
      <xdr:nvSpPr>
        <xdr:cNvPr id="94" name="n_2mainValue有形固定資産減価償却率"/>
        <xdr:cNvSpPr txBox="1"/>
      </xdr:nvSpPr>
      <xdr:spPr>
        <a:xfrm>
          <a:off x="3086744" y="5747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5" name="n_3main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などの将来負担額が減少し、基金などの充当可能財源が増加に転じたが、減少傾向であることに変わりはなく、類似団体と比較するとやや高い数値となっているが、全国平均と比較するとやや低い数値となってい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4" name="直線コネクタ 123"/>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5"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6" name="直線コネクタ 125"/>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29" name="債務償還比率平均値テキスト"/>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0" name="フローチャート: 判断 129"/>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1" name="フローチャート: 判断 130"/>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2" name="フローチャート: 判断 131"/>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3" name="フローチャート: 判断 132"/>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4" name="フローチャート: 判断 133"/>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6752</xdr:rowOff>
    </xdr:from>
    <xdr:to>
      <xdr:col>76</xdr:col>
      <xdr:colOff>73025</xdr:colOff>
      <xdr:row>29</xdr:row>
      <xdr:rowOff>108352</xdr:rowOff>
    </xdr:to>
    <xdr:sp macro="" textlink="">
      <xdr:nvSpPr>
        <xdr:cNvPr id="140" name="楕円 139"/>
        <xdr:cNvSpPr/>
      </xdr:nvSpPr>
      <xdr:spPr>
        <a:xfrm>
          <a:off x="14744700" y="575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156629</xdr:rowOff>
    </xdr:from>
    <xdr:ext cx="469744" cy="259045"/>
    <xdr:sp macro="" textlink="">
      <xdr:nvSpPr>
        <xdr:cNvPr id="141" name="債務償還比率該当値テキスト"/>
        <xdr:cNvSpPr txBox="1"/>
      </xdr:nvSpPr>
      <xdr:spPr>
        <a:xfrm>
          <a:off x="14846300" y="572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166278</xdr:rowOff>
    </xdr:from>
    <xdr:to>
      <xdr:col>72</xdr:col>
      <xdr:colOff>123825</xdr:colOff>
      <xdr:row>30</xdr:row>
      <xdr:rowOff>96428</xdr:rowOff>
    </xdr:to>
    <xdr:sp macro="" textlink="">
      <xdr:nvSpPr>
        <xdr:cNvPr id="142" name="楕円 141"/>
        <xdr:cNvSpPr/>
      </xdr:nvSpPr>
      <xdr:spPr>
        <a:xfrm>
          <a:off x="14033500" y="59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57552</xdr:rowOff>
    </xdr:from>
    <xdr:to>
      <xdr:col>76</xdr:col>
      <xdr:colOff>22225</xdr:colOff>
      <xdr:row>30</xdr:row>
      <xdr:rowOff>45628</xdr:rowOff>
    </xdr:to>
    <xdr:cxnSp macro="">
      <xdr:nvCxnSpPr>
        <xdr:cNvPr id="143" name="直線コネクタ 142"/>
        <xdr:cNvCxnSpPr/>
      </xdr:nvCxnSpPr>
      <xdr:spPr>
        <a:xfrm flipV="1">
          <a:off x="14084300" y="5801127"/>
          <a:ext cx="7112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44485</xdr:rowOff>
    </xdr:from>
    <xdr:to>
      <xdr:col>68</xdr:col>
      <xdr:colOff>123825</xdr:colOff>
      <xdr:row>30</xdr:row>
      <xdr:rowOff>146085</xdr:rowOff>
    </xdr:to>
    <xdr:sp macro="" textlink="">
      <xdr:nvSpPr>
        <xdr:cNvPr id="144" name="楕円 143"/>
        <xdr:cNvSpPr/>
      </xdr:nvSpPr>
      <xdr:spPr>
        <a:xfrm>
          <a:off x="13271500" y="59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45628</xdr:rowOff>
    </xdr:from>
    <xdr:to>
      <xdr:col>72</xdr:col>
      <xdr:colOff>73025</xdr:colOff>
      <xdr:row>30</xdr:row>
      <xdr:rowOff>95285</xdr:rowOff>
    </xdr:to>
    <xdr:cxnSp macro="">
      <xdr:nvCxnSpPr>
        <xdr:cNvPr id="145" name="直線コネクタ 144"/>
        <xdr:cNvCxnSpPr/>
      </xdr:nvCxnSpPr>
      <xdr:spPr>
        <a:xfrm flipV="1">
          <a:off x="13322300" y="5960653"/>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45925</xdr:rowOff>
    </xdr:from>
    <xdr:to>
      <xdr:col>64</xdr:col>
      <xdr:colOff>123825</xdr:colOff>
      <xdr:row>30</xdr:row>
      <xdr:rowOff>147525</xdr:rowOff>
    </xdr:to>
    <xdr:sp macro="" textlink="">
      <xdr:nvSpPr>
        <xdr:cNvPr id="146" name="楕円 145"/>
        <xdr:cNvSpPr/>
      </xdr:nvSpPr>
      <xdr:spPr>
        <a:xfrm>
          <a:off x="12509500" y="59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95285</xdr:rowOff>
    </xdr:from>
    <xdr:to>
      <xdr:col>68</xdr:col>
      <xdr:colOff>73025</xdr:colOff>
      <xdr:row>30</xdr:row>
      <xdr:rowOff>96725</xdr:rowOff>
    </xdr:to>
    <xdr:cxnSp macro="">
      <xdr:nvCxnSpPr>
        <xdr:cNvPr id="147" name="直線コネクタ 146"/>
        <xdr:cNvCxnSpPr/>
      </xdr:nvCxnSpPr>
      <xdr:spPr>
        <a:xfrm flipV="1">
          <a:off x="12560300" y="6010310"/>
          <a:ext cx="762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19897</xdr:rowOff>
    </xdr:from>
    <xdr:to>
      <xdr:col>60</xdr:col>
      <xdr:colOff>123825</xdr:colOff>
      <xdr:row>30</xdr:row>
      <xdr:rowOff>121497</xdr:rowOff>
    </xdr:to>
    <xdr:sp macro="" textlink="">
      <xdr:nvSpPr>
        <xdr:cNvPr id="148" name="楕円 147"/>
        <xdr:cNvSpPr/>
      </xdr:nvSpPr>
      <xdr:spPr>
        <a:xfrm>
          <a:off x="11747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70697</xdr:rowOff>
    </xdr:from>
    <xdr:to>
      <xdr:col>64</xdr:col>
      <xdr:colOff>73025</xdr:colOff>
      <xdr:row>30</xdr:row>
      <xdr:rowOff>96725</xdr:rowOff>
    </xdr:to>
    <xdr:cxnSp macro="">
      <xdr:nvCxnSpPr>
        <xdr:cNvPr id="149" name="直線コネクタ 148"/>
        <xdr:cNvCxnSpPr/>
      </xdr:nvCxnSpPr>
      <xdr:spPr>
        <a:xfrm>
          <a:off x="11798300" y="5985722"/>
          <a:ext cx="762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0" name="n_1aveValue債務償還比率"/>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1" name="n_2aveValue債務償還比率"/>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2" name="n_3aveValue債務償還比率"/>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3" name="n_4aveValue債務償還比率"/>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87555</xdr:rowOff>
    </xdr:from>
    <xdr:ext cx="469744" cy="259045"/>
    <xdr:sp macro="" textlink="">
      <xdr:nvSpPr>
        <xdr:cNvPr id="154" name="n_1mainValue債務償還比率"/>
        <xdr:cNvSpPr txBox="1"/>
      </xdr:nvSpPr>
      <xdr:spPr>
        <a:xfrm>
          <a:off x="13836727" y="60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137212</xdr:rowOff>
    </xdr:from>
    <xdr:ext cx="469744" cy="259045"/>
    <xdr:sp macro="" textlink="">
      <xdr:nvSpPr>
        <xdr:cNvPr id="155" name="n_2mainValue債務償還比率"/>
        <xdr:cNvSpPr txBox="1"/>
      </xdr:nvSpPr>
      <xdr:spPr>
        <a:xfrm>
          <a:off x="13087427" y="60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138652</xdr:rowOff>
    </xdr:from>
    <xdr:ext cx="469744" cy="259045"/>
    <xdr:sp macro="" textlink="">
      <xdr:nvSpPr>
        <xdr:cNvPr id="156" name="n_3mainValue債務償還比率"/>
        <xdr:cNvSpPr txBox="1"/>
      </xdr:nvSpPr>
      <xdr:spPr>
        <a:xfrm>
          <a:off x="12325427" y="60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112624</xdr:rowOff>
    </xdr:from>
    <xdr:ext cx="469744" cy="259045"/>
    <xdr:sp macro="" textlink="">
      <xdr:nvSpPr>
        <xdr:cNvPr id="157" name="n_4mainValue債務償還比率"/>
        <xdr:cNvSpPr txBox="1"/>
      </xdr:nvSpPr>
      <xdr:spPr>
        <a:xfrm>
          <a:off x="11563427" y="602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
5,062
88.19
5,443,770
5,298,030
145,740
3,281,230
4,768,980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5" name="楕円 74"/>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95250</xdr:rowOff>
    </xdr:to>
    <xdr:cxnSp macro="">
      <xdr:nvCxnSpPr>
        <xdr:cNvPr id="76" name="直線コネクタ 75"/>
        <xdr:cNvCxnSpPr/>
      </xdr:nvCxnSpPr>
      <xdr:spPr>
        <a:xfrm>
          <a:off x="3797300" y="64027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59055</xdr:rowOff>
    </xdr:to>
    <xdr:cxnSp macro="">
      <xdr:nvCxnSpPr>
        <xdr:cNvPr id="78" name="直線コネクタ 77"/>
        <xdr:cNvCxnSpPr/>
      </xdr:nvCxnSpPr>
      <xdr:spPr>
        <a:xfrm>
          <a:off x="2908300" y="63379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9" name="楕円 78"/>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36</xdr:row>
      <xdr:rowOff>165735</xdr:rowOff>
    </xdr:to>
    <xdr:cxnSp macro="">
      <xdr:nvCxnSpPr>
        <xdr:cNvPr id="80" name="直線コネクタ 79"/>
        <xdr:cNvCxnSpPr/>
      </xdr:nvCxnSpPr>
      <xdr:spPr>
        <a:xfrm>
          <a:off x="2019300" y="63284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1"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2"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3"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4" name="n_4aveValue【道路】&#10;有形固定資産減価償却率"/>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5" name="n_1mainValue【道路】&#10;有形固定資産減価償却率"/>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61612</xdr:rowOff>
    </xdr:from>
    <xdr:ext cx="405111" cy="259045"/>
    <xdr:sp macro="" textlink="">
      <xdr:nvSpPr>
        <xdr:cNvPr id="86" name="n_2mainValue【道路】&#10;有形固定資産減価償却率"/>
        <xdr:cNvSpPr txBox="1"/>
      </xdr:nvSpPr>
      <xdr:spPr>
        <a:xfrm>
          <a:off x="2705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7" name="n_3mainValue【道路】&#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3" name="直線コネクタ 112"/>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4"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5" name="直線コネクタ 114"/>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6"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7" name="直線コネクタ 116"/>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18"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9" name="フローチャート: 判断 118"/>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0" name="フローチャート: 判断 119"/>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1" name="フローチャート: 判断 120"/>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2" name="フローチャート: 判断 121"/>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3" name="フローチャート: 判断 122"/>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129935</xdr:rowOff>
    </xdr:from>
    <xdr:to>
      <xdr:col>55</xdr:col>
      <xdr:colOff>50800</xdr:colOff>
      <xdr:row>40</xdr:row>
      <xdr:rowOff>60085</xdr:rowOff>
    </xdr:to>
    <xdr:sp macro="" textlink="">
      <xdr:nvSpPr>
        <xdr:cNvPr id="129" name="楕円 128"/>
        <xdr:cNvSpPr/>
      </xdr:nvSpPr>
      <xdr:spPr>
        <a:xfrm>
          <a:off x="10426700" y="68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108362</xdr:rowOff>
    </xdr:from>
    <xdr:ext cx="534377" cy="259045"/>
    <xdr:sp macro="" textlink="">
      <xdr:nvSpPr>
        <xdr:cNvPr id="130" name="【道路】&#10;一人当たり延長該当値テキスト"/>
        <xdr:cNvSpPr txBox="1"/>
      </xdr:nvSpPr>
      <xdr:spPr>
        <a:xfrm>
          <a:off x="10515600" y="679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141741</xdr:rowOff>
    </xdr:from>
    <xdr:to>
      <xdr:col>50</xdr:col>
      <xdr:colOff>165100</xdr:colOff>
      <xdr:row>40</xdr:row>
      <xdr:rowOff>71891</xdr:rowOff>
    </xdr:to>
    <xdr:sp macro="" textlink="">
      <xdr:nvSpPr>
        <xdr:cNvPr id="131" name="楕円 130"/>
        <xdr:cNvSpPr/>
      </xdr:nvSpPr>
      <xdr:spPr>
        <a:xfrm>
          <a:off x="9588500" y="68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9285</xdr:rowOff>
    </xdr:from>
    <xdr:to>
      <xdr:col>55</xdr:col>
      <xdr:colOff>0</xdr:colOff>
      <xdr:row>40</xdr:row>
      <xdr:rowOff>21091</xdr:rowOff>
    </xdr:to>
    <xdr:cxnSp macro="">
      <xdr:nvCxnSpPr>
        <xdr:cNvPr id="132" name="直線コネクタ 131"/>
        <xdr:cNvCxnSpPr/>
      </xdr:nvCxnSpPr>
      <xdr:spPr>
        <a:xfrm flipV="1">
          <a:off x="9639300" y="6867285"/>
          <a:ext cx="8382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147750</xdr:rowOff>
    </xdr:from>
    <xdr:to>
      <xdr:col>46</xdr:col>
      <xdr:colOff>38100</xdr:colOff>
      <xdr:row>40</xdr:row>
      <xdr:rowOff>77900</xdr:rowOff>
    </xdr:to>
    <xdr:sp macro="" textlink="">
      <xdr:nvSpPr>
        <xdr:cNvPr id="133" name="楕円 132"/>
        <xdr:cNvSpPr/>
      </xdr:nvSpPr>
      <xdr:spPr>
        <a:xfrm>
          <a:off x="8699500" y="68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21091</xdr:rowOff>
    </xdr:from>
    <xdr:to>
      <xdr:col>50</xdr:col>
      <xdr:colOff>114300</xdr:colOff>
      <xdr:row>40</xdr:row>
      <xdr:rowOff>27100</xdr:rowOff>
    </xdr:to>
    <xdr:cxnSp macro="">
      <xdr:nvCxnSpPr>
        <xdr:cNvPr id="134" name="直線コネクタ 133"/>
        <xdr:cNvCxnSpPr/>
      </xdr:nvCxnSpPr>
      <xdr:spPr>
        <a:xfrm flipV="1">
          <a:off x="8750300" y="6879091"/>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154281</xdr:rowOff>
    </xdr:from>
    <xdr:to>
      <xdr:col>41</xdr:col>
      <xdr:colOff>101600</xdr:colOff>
      <xdr:row>40</xdr:row>
      <xdr:rowOff>84431</xdr:rowOff>
    </xdr:to>
    <xdr:sp macro="" textlink="">
      <xdr:nvSpPr>
        <xdr:cNvPr id="135" name="楕円 134"/>
        <xdr:cNvSpPr/>
      </xdr:nvSpPr>
      <xdr:spPr>
        <a:xfrm>
          <a:off x="7810500" y="68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27100</xdr:rowOff>
    </xdr:from>
    <xdr:to>
      <xdr:col>45</xdr:col>
      <xdr:colOff>177800</xdr:colOff>
      <xdr:row>40</xdr:row>
      <xdr:rowOff>33631</xdr:rowOff>
    </xdr:to>
    <xdr:cxnSp macro="">
      <xdr:nvCxnSpPr>
        <xdr:cNvPr id="136" name="直線コネクタ 135"/>
        <xdr:cNvCxnSpPr/>
      </xdr:nvCxnSpPr>
      <xdr:spPr>
        <a:xfrm flipV="1">
          <a:off x="7861300" y="68851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37"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38"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39"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0"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63018</xdr:rowOff>
    </xdr:from>
    <xdr:ext cx="534377" cy="259045"/>
    <xdr:sp macro="" textlink="">
      <xdr:nvSpPr>
        <xdr:cNvPr id="141" name="n_1mainValue【道路】&#10;一人当たり延長"/>
        <xdr:cNvSpPr txBox="1"/>
      </xdr:nvSpPr>
      <xdr:spPr>
        <a:xfrm>
          <a:off x="9359411" y="69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69027</xdr:rowOff>
    </xdr:from>
    <xdr:ext cx="534377" cy="259045"/>
    <xdr:sp macro="" textlink="">
      <xdr:nvSpPr>
        <xdr:cNvPr id="142" name="n_2mainValue【道路】&#10;一人当たり延長"/>
        <xdr:cNvSpPr txBox="1"/>
      </xdr:nvSpPr>
      <xdr:spPr>
        <a:xfrm>
          <a:off x="8483111" y="69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75558</xdr:rowOff>
    </xdr:from>
    <xdr:ext cx="534377" cy="259045"/>
    <xdr:sp macro="" textlink="">
      <xdr:nvSpPr>
        <xdr:cNvPr id="143" name="n_3mainValue【道路】&#10;一人当たり延長"/>
        <xdr:cNvSpPr txBox="1"/>
      </xdr:nvSpPr>
      <xdr:spPr>
        <a:xfrm>
          <a:off x="7594111" y="69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69" name="直線コネクタ 168"/>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0"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1" name="直線コネクタ 170"/>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2"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3" name="直線コネクタ 172"/>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74"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75" name="フローチャート: 判断 174"/>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76" name="フローチャート: 判断 175"/>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77" name="フローチャート: 判断 176"/>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78" name="フローチャート: 判断 177"/>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79" name="フローチャート: 判断 178"/>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85" name="楕円 184"/>
        <xdr:cNvSpPr/>
      </xdr:nvSpPr>
      <xdr:spPr>
        <a:xfrm>
          <a:off x="4584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150058</xdr:rowOff>
    </xdr:from>
    <xdr:ext cx="405111" cy="259045"/>
    <xdr:sp macro="" textlink="">
      <xdr:nvSpPr>
        <xdr:cNvPr id="186" name="【橋りょう・トンネル】&#10;有形固定資産減価償却率該当値テキスト"/>
        <xdr:cNvSpPr txBox="1"/>
      </xdr:nvSpPr>
      <xdr:spPr>
        <a:xfrm>
          <a:off x="4673600" y="1026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96157</xdr:rowOff>
    </xdr:from>
    <xdr:to>
      <xdr:col>20</xdr:col>
      <xdr:colOff>38100</xdr:colOff>
      <xdr:row>61</xdr:row>
      <xdr:rowOff>26307</xdr:rowOff>
    </xdr:to>
    <xdr:sp macro="" textlink="">
      <xdr:nvSpPr>
        <xdr:cNvPr id="187" name="楕円 186"/>
        <xdr:cNvSpPr/>
      </xdr:nvSpPr>
      <xdr:spPr>
        <a:xfrm>
          <a:off x="3746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146957</xdr:rowOff>
    </xdr:from>
    <xdr:to>
      <xdr:col>24</xdr:col>
      <xdr:colOff>63500</xdr:colOff>
      <xdr:row>61</xdr:row>
      <xdr:rowOff>6531</xdr:rowOff>
    </xdr:to>
    <xdr:cxnSp macro="">
      <xdr:nvCxnSpPr>
        <xdr:cNvPr id="188" name="直線コネクタ 187"/>
        <xdr:cNvCxnSpPr/>
      </xdr:nvCxnSpPr>
      <xdr:spPr>
        <a:xfrm>
          <a:off x="3797300" y="104339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65133</xdr:rowOff>
    </xdr:from>
    <xdr:to>
      <xdr:col>15</xdr:col>
      <xdr:colOff>101600</xdr:colOff>
      <xdr:row>60</xdr:row>
      <xdr:rowOff>166733</xdr:rowOff>
    </xdr:to>
    <xdr:sp macro="" textlink="">
      <xdr:nvSpPr>
        <xdr:cNvPr id="189" name="楕円 188"/>
        <xdr:cNvSpPr/>
      </xdr:nvSpPr>
      <xdr:spPr>
        <a:xfrm>
          <a:off x="2857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115933</xdr:rowOff>
    </xdr:from>
    <xdr:to>
      <xdr:col>19</xdr:col>
      <xdr:colOff>177800</xdr:colOff>
      <xdr:row>60</xdr:row>
      <xdr:rowOff>146957</xdr:rowOff>
    </xdr:to>
    <xdr:cxnSp macro="">
      <xdr:nvCxnSpPr>
        <xdr:cNvPr id="190" name="直線コネクタ 189"/>
        <xdr:cNvCxnSpPr/>
      </xdr:nvCxnSpPr>
      <xdr:spPr>
        <a:xfrm>
          <a:off x="2908300" y="104029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91" name="楕円 190"/>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115933</xdr:rowOff>
    </xdr:to>
    <xdr:cxnSp macro="">
      <xdr:nvCxnSpPr>
        <xdr:cNvPr id="192" name="直線コネクタ 191"/>
        <xdr:cNvCxnSpPr/>
      </xdr:nvCxnSpPr>
      <xdr:spPr>
        <a:xfrm>
          <a:off x="2019300" y="103719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193"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94"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95"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96" name="n_4aveValue【橋りょう・トンネ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42834</xdr:rowOff>
    </xdr:from>
    <xdr:ext cx="405111" cy="259045"/>
    <xdr:sp macro="" textlink="">
      <xdr:nvSpPr>
        <xdr:cNvPr id="197" name="n_1mainValue【橋りょう・トンネ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98" name="n_2main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152236</xdr:rowOff>
    </xdr:from>
    <xdr:ext cx="405111" cy="259045"/>
    <xdr:sp macro="" textlink="">
      <xdr:nvSpPr>
        <xdr:cNvPr id="199" name="n_3mainValue【橋りょう・トンネル】&#10;有形固定資産減価償却率"/>
        <xdr:cNvSpPr txBox="1"/>
      </xdr:nvSpPr>
      <xdr:spPr>
        <a:xfrm>
          <a:off x="1816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1" name="テキスト ボックス 21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3" name="テキスト ボックス 21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5" name="テキスト ボックス 21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7" name="テキスト ボックス 21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21" name="直線コネクタ 220"/>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22"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23" name="直線コネクタ 222"/>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24"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25" name="直線コネクタ 224"/>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26"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27" name="フローチャート: 判断 226"/>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28" name="フローチャート: 判断 227"/>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29" name="フローチャート: 判断 228"/>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0" name="フローチャート: 判断 229"/>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31" name="フローチャート: 判断 230"/>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40222</xdr:rowOff>
    </xdr:from>
    <xdr:to>
      <xdr:col>55</xdr:col>
      <xdr:colOff>50800</xdr:colOff>
      <xdr:row>62</xdr:row>
      <xdr:rowOff>141822</xdr:rowOff>
    </xdr:to>
    <xdr:sp macro="" textlink="">
      <xdr:nvSpPr>
        <xdr:cNvPr id="237" name="楕円 236"/>
        <xdr:cNvSpPr/>
      </xdr:nvSpPr>
      <xdr:spPr>
        <a:xfrm>
          <a:off x="10426700" y="106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18649</xdr:rowOff>
    </xdr:from>
    <xdr:ext cx="599010" cy="259045"/>
    <xdr:sp macro="" textlink="">
      <xdr:nvSpPr>
        <xdr:cNvPr id="238" name="【橋りょう・トンネル】&#10;一人当たり有形固定資産（償却資産）額該当値テキスト"/>
        <xdr:cNvSpPr txBox="1"/>
      </xdr:nvSpPr>
      <xdr:spPr>
        <a:xfrm>
          <a:off x="10515600" y="1064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47199</xdr:rowOff>
    </xdr:from>
    <xdr:to>
      <xdr:col>50</xdr:col>
      <xdr:colOff>165100</xdr:colOff>
      <xdr:row>62</xdr:row>
      <xdr:rowOff>148799</xdr:rowOff>
    </xdr:to>
    <xdr:sp macro="" textlink="">
      <xdr:nvSpPr>
        <xdr:cNvPr id="239" name="楕円 238"/>
        <xdr:cNvSpPr/>
      </xdr:nvSpPr>
      <xdr:spPr>
        <a:xfrm>
          <a:off x="9588500" y="106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91022</xdr:rowOff>
    </xdr:from>
    <xdr:to>
      <xdr:col>55</xdr:col>
      <xdr:colOff>0</xdr:colOff>
      <xdr:row>62</xdr:row>
      <xdr:rowOff>97999</xdr:rowOff>
    </xdr:to>
    <xdr:cxnSp macro="">
      <xdr:nvCxnSpPr>
        <xdr:cNvPr id="240" name="直線コネクタ 239"/>
        <xdr:cNvCxnSpPr/>
      </xdr:nvCxnSpPr>
      <xdr:spPr>
        <a:xfrm flipV="1">
          <a:off x="9639300" y="10720922"/>
          <a:ext cx="8382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51972</xdr:rowOff>
    </xdr:from>
    <xdr:to>
      <xdr:col>46</xdr:col>
      <xdr:colOff>38100</xdr:colOff>
      <xdr:row>62</xdr:row>
      <xdr:rowOff>153572</xdr:rowOff>
    </xdr:to>
    <xdr:sp macro="" textlink="">
      <xdr:nvSpPr>
        <xdr:cNvPr id="241" name="楕円 240"/>
        <xdr:cNvSpPr/>
      </xdr:nvSpPr>
      <xdr:spPr>
        <a:xfrm>
          <a:off x="8699500" y="106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97999</xdr:rowOff>
    </xdr:from>
    <xdr:to>
      <xdr:col>50</xdr:col>
      <xdr:colOff>114300</xdr:colOff>
      <xdr:row>62</xdr:row>
      <xdr:rowOff>102772</xdr:rowOff>
    </xdr:to>
    <xdr:cxnSp macro="">
      <xdr:nvCxnSpPr>
        <xdr:cNvPr id="242" name="直線コネクタ 241"/>
        <xdr:cNvCxnSpPr/>
      </xdr:nvCxnSpPr>
      <xdr:spPr>
        <a:xfrm flipV="1">
          <a:off x="8750300" y="10727899"/>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56390</xdr:rowOff>
    </xdr:from>
    <xdr:to>
      <xdr:col>41</xdr:col>
      <xdr:colOff>101600</xdr:colOff>
      <xdr:row>62</xdr:row>
      <xdr:rowOff>157990</xdr:rowOff>
    </xdr:to>
    <xdr:sp macro="" textlink="">
      <xdr:nvSpPr>
        <xdr:cNvPr id="243" name="楕円 242"/>
        <xdr:cNvSpPr/>
      </xdr:nvSpPr>
      <xdr:spPr>
        <a:xfrm>
          <a:off x="7810500" y="10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102772</xdr:rowOff>
    </xdr:from>
    <xdr:to>
      <xdr:col>45</xdr:col>
      <xdr:colOff>177800</xdr:colOff>
      <xdr:row>62</xdr:row>
      <xdr:rowOff>107190</xdr:rowOff>
    </xdr:to>
    <xdr:cxnSp macro="">
      <xdr:nvCxnSpPr>
        <xdr:cNvPr id="244" name="直線コネクタ 243"/>
        <xdr:cNvCxnSpPr/>
      </xdr:nvCxnSpPr>
      <xdr:spPr>
        <a:xfrm flipV="1">
          <a:off x="7861300" y="10732672"/>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45"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46"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47" name="n_3aveValue【橋りょう・トンネル】&#10;一人当たり有形固定資産（償却資産）額"/>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48"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139926</xdr:rowOff>
    </xdr:from>
    <xdr:ext cx="599010" cy="259045"/>
    <xdr:sp macro="" textlink="">
      <xdr:nvSpPr>
        <xdr:cNvPr id="249" name="n_1mainValue【橋りょう・トンネル】&#10;一人当たり有形固定資産（償却資産）額"/>
        <xdr:cNvSpPr txBox="1"/>
      </xdr:nvSpPr>
      <xdr:spPr>
        <a:xfrm>
          <a:off x="9327095" y="107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144699</xdr:rowOff>
    </xdr:from>
    <xdr:ext cx="599010" cy="259045"/>
    <xdr:sp macro="" textlink="">
      <xdr:nvSpPr>
        <xdr:cNvPr id="250" name="n_2mainValue【橋りょう・トンネル】&#10;一人当たり有形固定資産（償却資産）額"/>
        <xdr:cNvSpPr txBox="1"/>
      </xdr:nvSpPr>
      <xdr:spPr>
        <a:xfrm>
          <a:off x="8450795" y="1077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3067</xdr:rowOff>
    </xdr:from>
    <xdr:ext cx="599010" cy="259045"/>
    <xdr:sp macro="" textlink="">
      <xdr:nvSpPr>
        <xdr:cNvPr id="251" name="n_3mainValue【橋りょう・トンネル】&#10;一人当たり有形固定資産（償却資産）額"/>
        <xdr:cNvSpPr txBox="1"/>
      </xdr:nvSpPr>
      <xdr:spPr>
        <a:xfrm>
          <a:off x="7561795" y="1046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76" name="直線コネクタ 275"/>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79"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80" name="直線コネクタ 279"/>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82" name="フローチャート: 判断 28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83" name="フローチャート: 判断 282"/>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84" name="フローチャート: 判断 283"/>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5" name="フローチャート: 判断 28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86" name="フローチャート: 判断 285"/>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2" name="楕円 291"/>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293" name="【公営住宅】&#10;有形固定資産減価償却率該当値テキスト"/>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294" name="楕円 293"/>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17145</xdr:rowOff>
    </xdr:to>
    <xdr:cxnSp macro="">
      <xdr:nvCxnSpPr>
        <xdr:cNvPr id="295" name="直線コネクタ 294"/>
        <xdr:cNvCxnSpPr/>
      </xdr:nvCxnSpPr>
      <xdr:spPr>
        <a:xfrm>
          <a:off x="3797300" y="1422653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96" name="楕円 295"/>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82</xdr:row>
      <xdr:rowOff>167639</xdr:rowOff>
    </xdr:to>
    <xdr:cxnSp macro="">
      <xdr:nvCxnSpPr>
        <xdr:cNvPr id="297" name="直線コネクタ 296"/>
        <xdr:cNvCxnSpPr/>
      </xdr:nvCxnSpPr>
      <xdr:spPr>
        <a:xfrm>
          <a:off x="2908300" y="14196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8" name="楕円 297"/>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137161</xdr:rowOff>
    </xdr:to>
    <xdr:cxnSp macro="">
      <xdr:nvCxnSpPr>
        <xdr:cNvPr id="299" name="直線コネクタ 298"/>
        <xdr:cNvCxnSpPr/>
      </xdr:nvCxnSpPr>
      <xdr:spPr>
        <a:xfrm>
          <a:off x="2019300" y="14165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00" name="n_1aveValue【公営住宅】&#10;有形固定資産減価償却率"/>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01"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2"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03"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38116</xdr:rowOff>
    </xdr:from>
    <xdr:ext cx="405111" cy="259045"/>
    <xdr:sp macro="" textlink="">
      <xdr:nvSpPr>
        <xdr:cNvPr id="304" name="n_1main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7638</xdr:rowOff>
    </xdr:from>
    <xdr:ext cx="405111" cy="259045"/>
    <xdr:sp macro="" textlink="">
      <xdr:nvSpPr>
        <xdr:cNvPr id="305" name="n_2mainValue【公営住宅】&#10;有形固定資産減価償却率"/>
        <xdr:cNvSpPr txBox="1"/>
      </xdr:nvSpPr>
      <xdr:spPr>
        <a:xfrm>
          <a:off x="2705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06" name="n_3main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6" name="テキスト ボックス 32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8" name="テキスト ボックス 32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32" name="直線コネクタ 331"/>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33"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34" name="直線コネクタ 333"/>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35"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36" name="直線コネクタ 335"/>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37"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38" name="フローチャート: 判断 337"/>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39" name="フローチャート: 判断 338"/>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40" name="フローチャート: 判断 339"/>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41" name="フローチャート: 判断 340"/>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42" name="フローチャート: 判断 341"/>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152002</xdr:rowOff>
    </xdr:from>
    <xdr:to>
      <xdr:col>55</xdr:col>
      <xdr:colOff>50800</xdr:colOff>
      <xdr:row>83</xdr:row>
      <xdr:rowOff>82152</xdr:rowOff>
    </xdr:to>
    <xdr:sp macro="" textlink="">
      <xdr:nvSpPr>
        <xdr:cNvPr id="348" name="楕円 347"/>
        <xdr:cNvSpPr/>
      </xdr:nvSpPr>
      <xdr:spPr>
        <a:xfrm>
          <a:off x="10426700" y="14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3429</xdr:rowOff>
    </xdr:from>
    <xdr:ext cx="469744" cy="259045"/>
    <xdr:sp macro="" textlink="">
      <xdr:nvSpPr>
        <xdr:cNvPr id="349" name="【公営住宅】&#10;一人当たり面積該当値テキスト"/>
        <xdr:cNvSpPr txBox="1"/>
      </xdr:nvSpPr>
      <xdr:spPr>
        <a:xfrm>
          <a:off x="10515600" y="14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170072</xdr:rowOff>
    </xdr:from>
    <xdr:to>
      <xdr:col>50</xdr:col>
      <xdr:colOff>165100</xdr:colOff>
      <xdr:row>83</xdr:row>
      <xdr:rowOff>100222</xdr:rowOff>
    </xdr:to>
    <xdr:sp macro="" textlink="">
      <xdr:nvSpPr>
        <xdr:cNvPr id="350" name="楕円 349"/>
        <xdr:cNvSpPr/>
      </xdr:nvSpPr>
      <xdr:spPr>
        <a:xfrm>
          <a:off x="9588500" y="142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31352</xdr:rowOff>
    </xdr:from>
    <xdr:to>
      <xdr:col>55</xdr:col>
      <xdr:colOff>0</xdr:colOff>
      <xdr:row>83</xdr:row>
      <xdr:rowOff>49422</xdr:rowOff>
    </xdr:to>
    <xdr:cxnSp macro="">
      <xdr:nvCxnSpPr>
        <xdr:cNvPr id="351" name="直線コネクタ 350"/>
        <xdr:cNvCxnSpPr/>
      </xdr:nvCxnSpPr>
      <xdr:spPr>
        <a:xfrm flipV="1">
          <a:off x="9639300" y="14261702"/>
          <a:ext cx="8382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10486</xdr:rowOff>
    </xdr:from>
    <xdr:to>
      <xdr:col>46</xdr:col>
      <xdr:colOff>38100</xdr:colOff>
      <xdr:row>83</xdr:row>
      <xdr:rowOff>112086</xdr:rowOff>
    </xdr:to>
    <xdr:sp macro="" textlink="">
      <xdr:nvSpPr>
        <xdr:cNvPr id="352" name="楕円 351"/>
        <xdr:cNvSpPr/>
      </xdr:nvSpPr>
      <xdr:spPr>
        <a:xfrm>
          <a:off x="8699500" y="142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49422</xdr:rowOff>
    </xdr:from>
    <xdr:to>
      <xdr:col>50</xdr:col>
      <xdr:colOff>114300</xdr:colOff>
      <xdr:row>83</xdr:row>
      <xdr:rowOff>61286</xdr:rowOff>
    </xdr:to>
    <xdr:cxnSp macro="">
      <xdr:nvCxnSpPr>
        <xdr:cNvPr id="353" name="直線コネクタ 352"/>
        <xdr:cNvCxnSpPr/>
      </xdr:nvCxnSpPr>
      <xdr:spPr>
        <a:xfrm flipV="1">
          <a:off x="8750300" y="14279772"/>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21916</xdr:rowOff>
    </xdr:from>
    <xdr:to>
      <xdr:col>41</xdr:col>
      <xdr:colOff>101600</xdr:colOff>
      <xdr:row>83</xdr:row>
      <xdr:rowOff>123516</xdr:rowOff>
    </xdr:to>
    <xdr:sp macro="" textlink="">
      <xdr:nvSpPr>
        <xdr:cNvPr id="354" name="楕円 353"/>
        <xdr:cNvSpPr/>
      </xdr:nvSpPr>
      <xdr:spPr>
        <a:xfrm>
          <a:off x="7810500" y="142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61286</xdr:rowOff>
    </xdr:from>
    <xdr:to>
      <xdr:col>45</xdr:col>
      <xdr:colOff>177800</xdr:colOff>
      <xdr:row>83</xdr:row>
      <xdr:rowOff>72716</xdr:rowOff>
    </xdr:to>
    <xdr:cxnSp macro="">
      <xdr:nvCxnSpPr>
        <xdr:cNvPr id="355" name="直線コネクタ 354"/>
        <xdr:cNvCxnSpPr/>
      </xdr:nvCxnSpPr>
      <xdr:spPr>
        <a:xfrm flipV="1">
          <a:off x="7861300" y="142916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56" name="n_1aveValue【公営住宅】&#10;一人当たり面積"/>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57" name="n_2aveValue【公営住宅】&#10;一人当たり面積"/>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58" name="n_3aveValue【公営住宅】&#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59"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116749</xdr:rowOff>
    </xdr:from>
    <xdr:ext cx="469744" cy="259045"/>
    <xdr:sp macro="" textlink="">
      <xdr:nvSpPr>
        <xdr:cNvPr id="360" name="n_1mainValue【公営住宅】&#10;一人当たり面積"/>
        <xdr:cNvSpPr txBox="1"/>
      </xdr:nvSpPr>
      <xdr:spPr>
        <a:xfrm>
          <a:off x="9391727" y="140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128613</xdr:rowOff>
    </xdr:from>
    <xdr:ext cx="469744" cy="259045"/>
    <xdr:sp macro="" textlink="">
      <xdr:nvSpPr>
        <xdr:cNvPr id="361" name="n_2mainValue【公営住宅】&#10;一人当たり面積"/>
        <xdr:cNvSpPr txBox="1"/>
      </xdr:nvSpPr>
      <xdr:spPr>
        <a:xfrm>
          <a:off x="8515427" y="1401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140043</xdr:rowOff>
    </xdr:from>
    <xdr:ext cx="469744" cy="259045"/>
    <xdr:sp macro="" textlink="">
      <xdr:nvSpPr>
        <xdr:cNvPr id="362" name="n_3mainValue【公営住宅】&#10;一人当たり面積"/>
        <xdr:cNvSpPr txBox="1"/>
      </xdr:nvSpPr>
      <xdr:spPr>
        <a:xfrm>
          <a:off x="7626427" y="1402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04" name="直線コネクタ 403"/>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07"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08" name="直線コネクタ 407"/>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09"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10" name="フローチャート: 判断 409"/>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11" name="フローチャート: 判断 410"/>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12" name="フローチャート: 判断 411"/>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13" name="フローチャート: 判断 412"/>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14" name="フローチャート: 判断 413"/>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40096</xdr:rowOff>
    </xdr:from>
    <xdr:to>
      <xdr:col>85</xdr:col>
      <xdr:colOff>177800</xdr:colOff>
      <xdr:row>35</xdr:row>
      <xdr:rowOff>141696</xdr:rowOff>
    </xdr:to>
    <xdr:sp macro="" textlink="">
      <xdr:nvSpPr>
        <xdr:cNvPr id="420" name="楕円 419"/>
        <xdr:cNvSpPr/>
      </xdr:nvSpPr>
      <xdr:spPr>
        <a:xfrm>
          <a:off x="16268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62973</xdr:rowOff>
    </xdr:from>
    <xdr:ext cx="405111" cy="259045"/>
    <xdr:sp macro="" textlink="">
      <xdr:nvSpPr>
        <xdr:cNvPr id="421" name="【認定こども園・幼稚園・保育所】&#10;有形固定資産減価償却率該当値テキスト"/>
        <xdr:cNvSpPr txBox="1"/>
      </xdr:nvSpPr>
      <xdr:spPr>
        <a:xfrm>
          <a:off x="163576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422" name="楕円 421"/>
        <xdr:cNvSpPr/>
      </xdr:nvSpPr>
      <xdr:spPr>
        <a:xfrm>
          <a:off x="15430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54973</xdr:rowOff>
    </xdr:from>
    <xdr:to>
      <xdr:col>85</xdr:col>
      <xdr:colOff>127000</xdr:colOff>
      <xdr:row>35</xdr:row>
      <xdr:rowOff>90896</xdr:rowOff>
    </xdr:to>
    <xdr:cxnSp macro="">
      <xdr:nvCxnSpPr>
        <xdr:cNvPr id="423" name="直線コネクタ 422"/>
        <xdr:cNvCxnSpPr/>
      </xdr:nvCxnSpPr>
      <xdr:spPr>
        <a:xfrm>
          <a:off x="15481300" y="60557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139700</xdr:rowOff>
    </xdr:from>
    <xdr:to>
      <xdr:col>76</xdr:col>
      <xdr:colOff>165100</xdr:colOff>
      <xdr:row>35</xdr:row>
      <xdr:rowOff>69850</xdr:rowOff>
    </xdr:to>
    <xdr:sp macro="" textlink="">
      <xdr:nvSpPr>
        <xdr:cNvPr id="424" name="楕円 423"/>
        <xdr:cNvSpPr/>
      </xdr:nvSpPr>
      <xdr:spPr>
        <a:xfrm>
          <a:off x="1454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54973</xdr:rowOff>
    </xdr:to>
    <xdr:cxnSp macro="">
      <xdr:nvCxnSpPr>
        <xdr:cNvPr id="425" name="直線コネクタ 424"/>
        <xdr:cNvCxnSpPr/>
      </xdr:nvCxnSpPr>
      <xdr:spPr>
        <a:xfrm>
          <a:off x="14592300" y="601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103777</xdr:rowOff>
    </xdr:from>
    <xdr:to>
      <xdr:col>72</xdr:col>
      <xdr:colOff>38100</xdr:colOff>
      <xdr:row>35</xdr:row>
      <xdr:rowOff>33927</xdr:rowOff>
    </xdr:to>
    <xdr:sp macro="" textlink="">
      <xdr:nvSpPr>
        <xdr:cNvPr id="426" name="楕円 425"/>
        <xdr:cNvSpPr/>
      </xdr:nvSpPr>
      <xdr:spPr>
        <a:xfrm>
          <a:off x="1365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154577</xdr:rowOff>
    </xdr:from>
    <xdr:to>
      <xdr:col>76</xdr:col>
      <xdr:colOff>114300</xdr:colOff>
      <xdr:row>35</xdr:row>
      <xdr:rowOff>19050</xdr:rowOff>
    </xdr:to>
    <xdr:cxnSp macro="">
      <xdr:nvCxnSpPr>
        <xdr:cNvPr id="427" name="直線コネクタ 426"/>
        <xdr:cNvCxnSpPr/>
      </xdr:nvCxnSpPr>
      <xdr:spPr>
        <a:xfrm>
          <a:off x="13703300" y="598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28"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29"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30"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31"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432" name="n_1mainValue【認定こども園・幼稚園・保育所】&#10;有形固定資産減価償却率"/>
        <xdr:cNvSpPr txBox="1"/>
      </xdr:nvSpPr>
      <xdr:spPr>
        <a:xfrm>
          <a:off x="15266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86377</xdr:rowOff>
    </xdr:from>
    <xdr:ext cx="405111" cy="259045"/>
    <xdr:sp macro="" textlink="">
      <xdr:nvSpPr>
        <xdr:cNvPr id="433" name="n_2mainValue【認定こども園・幼稚園・保育所】&#10;有形固定資産減価償却率"/>
        <xdr:cNvSpPr txBox="1"/>
      </xdr:nvSpPr>
      <xdr:spPr>
        <a:xfrm>
          <a:off x="14389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50454</xdr:rowOff>
    </xdr:from>
    <xdr:ext cx="405111" cy="259045"/>
    <xdr:sp macro="" textlink="">
      <xdr:nvSpPr>
        <xdr:cNvPr id="434" name="n_3mainValue【認定こども園・幼稚園・保育所】&#10;有形固定資産減価償却率"/>
        <xdr:cNvSpPr txBox="1"/>
      </xdr:nvSpPr>
      <xdr:spPr>
        <a:xfrm>
          <a:off x="13500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6" name="テキスト ボックス 44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8" name="テキスト ボックス 44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0" name="テキスト ボックス 44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2" name="テキスト ボックス 45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4" name="テキスト ボックス 45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6" name="テキスト ボックス 45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60" name="直線コネクタ 459"/>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61"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62" name="直線コネクタ 461"/>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6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64" name="直線コネクタ 46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65"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66" name="フローチャート: 判断 465"/>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67" name="フローチャート: 判断 466"/>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68" name="フローチャート: 判断 467"/>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69" name="フローチャート: 判断 468"/>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70" name="フローチャート: 判断 469"/>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44994</xdr:rowOff>
    </xdr:from>
    <xdr:to>
      <xdr:col>116</xdr:col>
      <xdr:colOff>114300</xdr:colOff>
      <xdr:row>40</xdr:row>
      <xdr:rowOff>146594</xdr:rowOff>
    </xdr:to>
    <xdr:sp macro="" textlink="">
      <xdr:nvSpPr>
        <xdr:cNvPr id="476" name="楕円 475"/>
        <xdr:cNvSpPr/>
      </xdr:nvSpPr>
      <xdr:spPr>
        <a:xfrm>
          <a:off x="22110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23421</xdr:rowOff>
    </xdr:from>
    <xdr:ext cx="469744" cy="259045"/>
    <xdr:sp macro="" textlink="">
      <xdr:nvSpPr>
        <xdr:cNvPr id="477" name="【認定こども園・幼稚園・保育所】&#10;一人当たり面積該当値テキスト"/>
        <xdr:cNvSpPr txBox="1"/>
      </xdr:nvSpPr>
      <xdr:spPr>
        <a:xfrm>
          <a:off x="22199600"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53159</xdr:rowOff>
    </xdr:from>
    <xdr:to>
      <xdr:col>112</xdr:col>
      <xdr:colOff>38100</xdr:colOff>
      <xdr:row>40</xdr:row>
      <xdr:rowOff>154759</xdr:rowOff>
    </xdr:to>
    <xdr:sp macro="" textlink="">
      <xdr:nvSpPr>
        <xdr:cNvPr id="478" name="楕円 477"/>
        <xdr:cNvSpPr/>
      </xdr:nvSpPr>
      <xdr:spPr>
        <a:xfrm>
          <a:off x="21272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95794</xdr:rowOff>
    </xdr:from>
    <xdr:to>
      <xdr:col>116</xdr:col>
      <xdr:colOff>63500</xdr:colOff>
      <xdr:row>40</xdr:row>
      <xdr:rowOff>103959</xdr:rowOff>
    </xdr:to>
    <xdr:cxnSp macro="">
      <xdr:nvCxnSpPr>
        <xdr:cNvPr id="479" name="直線コネクタ 478"/>
        <xdr:cNvCxnSpPr/>
      </xdr:nvCxnSpPr>
      <xdr:spPr>
        <a:xfrm flipV="1">
          <a:off x="21323300" y="695379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480" name="楕円 479"/>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103959</xdr:rowOff>
    </xdr:from>
    <xdr:to>
      <xdr:col>111</xdr:col>
      <xdr:colOff>177800</xdr:colOff>
      <xdr:row>40</xdr:row>
      <xdr:rowOff>110490</xdr:rowOff>
    </xdr:to>
    <xdr:cxnSp macro="">
      <xdr:nvCxnSpPr>
        <xdr:cNvPr id="481" name="直線コネクタ 480"/>
        <xdr:cNvCxnSpPr/>
      </xdr:nvCxnSpPr>
      <xdr:spPr>
        <a:xfrm flipV="1">
          <a:off x="20434300" y="69619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66222</xdr:rowOff>
    </xdr:from>
    <xdr:to>
      <xdr:col>102</xdr:col>
      <xdr:colOff>165100</xdr:colOff>
      <xdr:row>40</xdr:row>
      <xdr:rowOff>167822</xdr:rowOff>
    </xdr:to>
    <xdr:sp macro="" textlink="">
      <xdr:nvSpPr>
        <xdr:cNvPr id="482" name="楕円 481"/>
        <xdr:cNvSpPr/>
      </xdr:nvSpPr>
      <xdr:spPr>
        <a:xfrm>
          <a:off x="19494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110490</xdr:rowOff>
    </xdr:from>
    <xdr:to>
      <xdr:col>107</xdr:col>
      <xdr:colOff>50800</xdr:colOff>
      <xdr:row>40</xdr:row>
      <xdr:rowOff>117022</xdr:rowOff>
    </xdr:to>
    <xdr:cxnSp macro="">
      <xdr:nvCxnSpPr>
        <xdr:cNvPr id="483" name="直線コネクタ 482"/>
        <xdr:cNvCxnSpPr/>
      </xdr:nvCxnSpPr>
      <xdr:spPr>
        <a:xfrm flipV="1">
          <a:off x="19545300" y="69684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84"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85"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486"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87"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145886</xdr:rowOff>
    </xdr:from>
    <xdr:ext cx="469744" cy="259045"/>
    <xdr:sp macro="" textlink="">
      <xdr:nvSpPr>
        <xdr:cNvPr id="488" name="n_1mainValue【認定こども園・幼稚園・保育所】&#10;一人当たり面積"/>
        <xdr:cNvSpPr txBox="1"/>
      </xdr:nvSpPr>
      <xdr:spPr>
        <a:xfrm>
          <a:off x="21075727" y="700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489" name="n_2main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158949</xdr:rowOff>
    </xdr:from>
    <xdr:ext cx="469744" cy="259045"/>
    <xdr:sp macro="" textlink="">
      <xdr:nvSpPr>
        <xdr:cNvPr id="490" name="n_3mainValue【認定こども園・幼稚園・保育所】&#10;一人当たり面積"/>
        <xdr:cNvSpPr txBox="1"/>
      </xdr:nvSpPr>
      <xdr:spPr>
        <a:xfrm>
          <a:off x="19310427" y="70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2" name="直線コネクタ 5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3" name="テキスト ボックス 50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4" name="直線コネクタ 5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5" name="テキスト ボックス 5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6" name="直線コネクタ 5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7" name="テキスト ボックス 5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8" name="直線コネクタ 5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9" name="テキスト ボックス 5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0" name="直線コネクタ 5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1" name="テキスト ボックス 5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3" name="テキスト ボックス 51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15" name="直線コネクタ 514"/>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16"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17" name="直線コネクタ 516"/>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1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19" name="直線コネクタ 51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20"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21" name="フローチャート: 判断 520"/>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22" name="フローチャート: 判断 521"/>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23" name="フローチャート: 判断 522"/>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24" name="フローチャート: 判断 523"/>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25" name="フローチャート: 判断 524"/>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31" name="楕円 530"/>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532" name="【学校施設】&#10;有形固定資産減価償却率該当値テキスト"/>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33" name="楕円 532"/>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43815</xdr:rowOff>
    </xdr:to>
    <xdr:cxnSp macro="">
      <xdr:nvCxnSpPr>
        <xdr:cNvPr id="534" name="直線コネクタ 533"/>
        <xdr:cNvCxnSpPr/>
      </xdr:nvCxnSpPr>
      <xdr:spPr>
        <a:xfrm>
          <a:off x="15481300" y="104851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535" name="楕円 534"/>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61</xdr:row>
      <xdr:rowOff>26670</xdr:rowOff>
    </xdr:to>
    <xdr:cxnSp macro="">
      <xdr:nvCxnSpPr>
        <xdr:cNvPr id="536" name="直線コネクタ 535"/>
        <xdr:cNvCxnSpPr/>
      </xdr:nvCxnSpPr>
      <xdr:spPr>
        <a:xfrm>
          <a:off x="14592300" y="10431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95885</xdr:rowOff>
    </xdr:from>
    <xdr:to>
      <xdr:col>72</xdr:col>
      <xdr:colOff>38100</xdr:colOff>
      <xdr:row>61</xdr:row>
      <xdr:rowOff>26035</xdr:rowOff>
    </xdr:to>
    <xdr:sp macro="" textlink="">
      <xdr:nvSpPr>
        <xdr:cNvPr id="537" name="楕円 536"/>
        <xdr:cNvSpPr/>
      </xdr:nvSpPr>
      <xdr:spPr>
        <a:xfrm>
          <a:off x="13652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60</xdr:row>
      <xdr:rowOff>146685</xdr:rowOff>
    </xdr:to>
    <xdr:cxnSp macro="">
      <xdr:nvCxnSpPr>
        <xdr:cNvPr id="538" name="直線コネクタ 537"/>
        <xdr:cNvCxnSpPr/>
      </xdr:nvCxnSpPr>
      <xdr:spPr>
        <a:xfrm flipV="1">
          <a:off x="13703300" y="104317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39"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40"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41"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42"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43"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544" name="n_2mainValue【学校施設】&#10;有形固定資産減価償却率"/>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17162</xdr:rowOff>
    </xdr:from>
    <xdr:ext cx="405111" cy="259045"/>
    <xdr:sp macro="" textlink="">
      <xdr:nvSpPr>
        <xdr:cNvPr id="545" name="n_3mainValue【学校施設】&#10;有形固定資産減価償却率"/>
        <xdr:cNvSpPr txBox="1"/>
      </xdr:nvSpPr>
      <xdr:spPr>
        <a:xfrm>
          <a:off x="13500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6" name="直線コネクタ 55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7" name="テキスト ボックス 55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8" name="直線コネクタ 55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9" name="テキスト ボックス 55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0" name="直線コネクタ 55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1" name="テキスト ボックス 56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2" name="直線コネクタ 56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3" name="テキスト ボックス 56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4" name="直線コネクタ 56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5" name="テキスト ボックス 56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6" name="直線コネクタ 56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7" name="テキスト ボックス 56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9" name="テキスト ボックス 56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71" name="直線コネクタ 570"/>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72"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73" name="直線コネクタ 572"/>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74"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75" name="直線コネクタ 574"/>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76"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77" name="フローチャート: 判断 576"/>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78" name="フローチャート: 判断 577"/>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79" name="フローチャート: 判断 578"/>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80" name="フローチャート: 判断 579"/>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81" name="フローチャート: 判断 580"/>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105138</xdr:rowOff>
    </xdr:from>
    <xdr:to>
      <xdr:col>116</xdr:col>
      <xdr:colOff>114300</xdr:colOff>
      <xdr:row>63</xdr:row>
      <xdr:rowOff>35288</xdr:rowOff>
    </xdr:to>
    <xdr:sp macro="" textlink="">
      <xdr:nvSpPr>
        <xdr:cNvPr id="587" name="楕円 586"/>
        <xdr:cNvSpPr/>
      </xdr:nvSpPr>
      <xdr:spPr>
        <a:xfrm>
          <a:off x="22110700" y="1073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83565</xdr:rowOff>
    </xdr:from>
    <xdr:ext cx="469744" cy="259045"/>
    <xdr:sp macro="" textlink="">
      <xdr:nvSpPr>
        <xdr:cNvPr id="588" name="【学校施設】&#10;一人当たり面積該当値テキスト"/>
        <xdr:cNvSpPr txBox="1"/>
      </xdr:nvSpPr>
      <xdr:spPr>
        <a:xfrm>
          <a:off x="22199600" y="107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113955</xdr:rowOff>
    </xdr:from>
    <xdr:to>
      <xdr:col>112</xdr:col>
      <xdr:colOff>38100</xdr:colOff>
      <xdr:row>63</xdr:row>
      <xdr:rowOff>44105</xdr:rowOff>
    </xdr:to>
    <xdr:sp macro="" textlink="">
      <xdr:nvSpPr>
        <xdr:cNvPr id="589" name="楕円 588"/>
        <xdr:cNvSpPr/>
      </xdr:nvSpPr>
      <xdr:spPr>
        <a:xfrm>
          <a:off x="21272500" y="107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155938</xdr:rowOff>
    </xdr:from>
    <xdr:to>
      <xdr:col>116</xdr:col>
      <xdr:colOff>63500</xdr:colOff>
      <xdr:row>62</xdr:row>
      <xdr:rowOff>164755</xdr:rowOff>
    </xdr:to>
    <xdr:cxnSp macro="">
      <xdr:nvCxnSpPr>
        <xdr:cNvPr id="590" name="直線コネクタ 589"/>
        <xdr:cNvCxnSpPr/>
      </xdr:nvCxnSpPr>
      <xdr:spPr>
        <a:xfrm flipV="1">
          <a:off x="21323300" y="10785838"/>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119834</xdr:rowOff>
    </xdr:from>
    <xdr:to>
      <xdr:col>107</xdr:col>
      <xdr:colOff>101600</xdr:colOff>
      <xdr:row>63</xdr:row>
      <xdr:rowOff>49984</xdr:rowOff>
    </xdr:to>
    <xdr:sp macro="" textlink="">
      <xdr:nvSpPr>
        <xdr:cNvPr id="591" name="楕円 590"/>
        <xdr:cNvSpPr/>
      </xdr:nvSpPr>
      <xdr:spPr>
        <a:xfrm>
          <a:off x="20383500" y="107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164755</xdr:rowOff>
    </xdr:from>
    <xdr:to>
      <xdr:col>111</xdr:col>
      <xdr:colOff>177800</xdr:colOff>
      <xdr:row>62</xdr:row>
      <xdr:rowOff>170634</xdr:rowOff>
    </xdr:to>
    <xdr:cxnSp macro="">
      <xdr:nvCxnSpPr>
        <xdr:cNvPr id="592" name="直線コネクタ 591"/>
        <xdr:cNvCxnSpPr/>
      </xdr:nvCxnSpPr>
      <xdr:spPr>
        <a:xfrm flipV="1">
          <a:off x="20434300" y="1079465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125385</xdr:rowOff>
    </xdr:from>
    <xdr:to>
      <xdr:col>102</xdr:col>
      <xdr:colOff>165100</xdr:colOff>
      <xdr:row>63</xdr:row>
      <xdr:rowOff>55535</xdr:rowOff>
    </xdr:to>
    <xdr:sp macro="" textlink="">
      <xdr:nvSpPr>
        <xdr:cNvPr id="593" name="楕円 592"/>
        <xdr:cNvSpPr/>
      </xdr:nvSpPr>
      <xdr:spPr>
        <a:xfrm>
          <a:off x="19494500" y="107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170634</xdr:rowOff>
    </xdr:from>
    <xdr:to>
      <xdr:col>107</xdr:col>
      <xdr:colOff>50800</xdr:colOff>
      <xdr:row>63</xdr:row>
      <xdr:rowOff>4735</xdr:rowOff>
    </xdr:to>
    <xdr:cxnSp macro="">
      <xdr:nvCxnSpPr>
        <xdr:cNvPr id="594" name="直線コネクタ 593"/>
        <xdr:cNvCxnSpPr/>
      </xdr:nvCxnSpPr>
      <xdr:spPr>
        <a:xfrm flipV="1">
          <a:off x="19545300" y="1080053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95"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96"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97"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98"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35232</xdr:rowOff>
    </xdr:from>
    <xdr:ext cx="469744" cy="259045"/>
    <xdr:sp macro="" textlink="">
      <xdr:nvSpPr>
        <xdr:cNvPr id="599" name="n_1mainValue【学校施設】&#10;一人当たり面積"/>
        <xdr:cNvSpPr txBox="1"/>
      </xdr:nvSpPr>
      <xdr:spPr>
        <a:xfrm>
          <a:off x="21075727" y="108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41111</xdr:rowOff>
    </xdr:from>
    <xdr:ext cx="469744" cy="259045"/>
    <xdr:sp macro="" textlink="">
      <xdr:nvSpPr>
        <xdr:cNvPr id="600" name="n_2mainValue【学校施設】&#10;一人当たり面積"/>
        <xdr:cNvSpPr txBox="1"/>
      </xdr:nvSpPr>
      <xdr:spPr>
        <a:xfrm>
          <a:off x="20199427" y="108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46662</xdr:rowOff>
    </xdr:from>
    <xdr:ext cx="469744" cy="259045"/>
    <xdr:sp macro="" textlink="">
      <xdr:nvSpPr>
        <xdr:cNvPr id="601" name="n_3mainValue【学校施設】&#10;一人当たり面積"/>
        <xdr:cNvSpPr txBox="1"/>
      </xdr:nvSpPr>
      <xdr:spPr>
        <a:xfrm>
          <a:off x="19310427" y="1084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3" name="直線コネクタ 61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4" name="テキスト ボックス 61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5" name="直線コネクタ 61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6" name="テキスト ボックス 61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7" name="直線コネクタ 61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8" name="テキスト ボックス 61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9" name="直線コネクタ 61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0" name="テキスト ボックス 61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1" name="直線コネクタ 62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2" name="テキスト ボックス 62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4" name="テキスト ボックス 62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26" name="直線コネクタ 625"/>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8" name="直線コネクタ 62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29"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30" name="直線コネクタ 629"/>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31" name="【児童館】&#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32" name="フローチャート: 判断 63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33" name="フローチャート: 判断 632"/>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4" name="フローチャート: 判断 633"/>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35" name="フローチャート: 判断 634"/>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36" name="フローチャート: 判断 635"/>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42" name="楕円 64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43"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44" name="楕円 64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45" name="直線コネクタ 644"/>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46" name="楕円 645"/>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47" name="直線コネクタ 646"/>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8" name="楕円 647"/>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9" name="直線コネクタ 648"/>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50" name="n_1aveValue【児童館】&#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51"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52" name="n_3aveValue【児童館】&#10;有形固定資産減価償却率"/>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53" name="n_4aveValue【児童館】&#10;有形固定資産減価償却率"/>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54"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55"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56"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67" name="直線コネクタ 666"/>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68" name="テキスト ボックス 667"/>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71" name="直線コネクタ 670"/>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72" name="テキスト ボックス 671"/>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76" name="直線コネクタ 675"/>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77"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78" name="直線コネクタ 677"/>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79"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80" name="直線コネクタ 679"/>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81" name="【児童館】&#10;一人当たり面積平均値テキスト"/>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82" name="フローチャート: 判断 681"/>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83" name="フローチャート: 判断 682"/>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84" name="フローチャート: 判断 683"/>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85" name="フローチャート: 判断 684"/>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86" name="フローチャート: 判断 685"/>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130175</xdr:rowOff>
    </xdr:from>
    <xdr:to>
      <xdr:col>116</xdr:col>
      <xdr:colOff>114300</xdr:colOff>
      <xdr:row>83</xdr:row>
      <xdr:rowOff>60325</xdr:rowOff>
    </xdr:to>
    <xdr:sp macro="" textlink="">
      <xdr:nvSpPr>
        <xdr:cNvPr id="692" name="楕円 691"/>
        <xdr:cNvSpPr/>
      </xdr:nvSpPr>
      <xdr:spPr>
        <a:xfrm>
          <a:off x="22110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108602</xdr:rowOff>
    </xdr:from>
    <xdr:ext cx="469744" cy="259045"/>
    <xdr:sp macro="" textlink="">
      <xdr:nvSpPr>
        <xdr:cNvPr id="693" name="【児童館】&#10;一人当たり面積該当値テキスト"/>
        <xdr:cNvSpPr txBox="1"/>
      </xdr:nvSpPr>
      <xdr:spPr>
        <a:xfrm>
          <a:off x="22199600"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107314</xdr:rowOff>
    </xdr:from>
    <xdr:to>
      <xdr:col>112</xdr:col>
      <xdr:colOff>38100</xdr:colOff>
      <xdr:row>82</xdr:row>
      <xdr:rowOff>37464</xdr:rowOff>
    </xdr:to>
    <xdr:sp macro="" textlink="">
      <xdr:nvSpPr>
        <xdr:cNvPr id="694" name="楕円 693"/>
        <xdr:cNvSpPr/>
      </xdr:nvSpPr>
      <xdr:spPr>
        <a:xfrm>
          <a:off x="21272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158114</xdr:rowOff>
    </xdr:from>
    <xdr:to>
      <xdr:col>116</xdr:col>
      <xdr:colOff>63500</xdr:colOff>
      <xdr:row>83</xdr:row>
      <xdr:rowOff>9525</xdr:rowOff>
    </xdr:to>
    <xdr:cxnSp macro="">
      <xdr:nvCxnSpPr>
        <xdr:cNvPr id="695" name="直線コネクタ 694"/>
        <xdr:cNvCxnSpPr/>
      </xdr:nvCxnSpPr>
      <xdr:spPr>
        <a:xfrm>
          <a:off x="21323300" y="14045564"/>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118745</xdr:rowOff>
    </xdr:from>
    <xdr:to>
      <xdr:col>107</xdr:col>
      <xdr:colOff>101600</xdr:colOff>
      <xdr:row>82</xdr:row>
      <xdr:rowOff>48895</xdr:rowOff>
    </xdr:to>
    <xdr:sp macro="" textlink="">
      <xdr:nvSpPr>
        <xdr:cNvPr id="696" name="楕円 695"/>
        <xdr:cNvSpPr/>
      </xdr:nvSpPr>
      <xdr:spPr>
        <a:xfrm>
          <a:off x="20383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158114</xdr:rowOff>
    </xdr:from>
    <xdr:to>
      <xdr:col>111</xdr:col>
      <xdr:colOff>177800</xdr:colOff>
      <xdr:row>81</xdr:row>
      <xdr:rowOff>169545</xdr:rowOff>
    </xdr:to>
    <xdr:cxnSp macro="">
      <xdr:nvCxnSpPr>
        <xdr:cNvPr id="697" name="直線コネクタ 696"/>
        <xdr:cNvCxnSpPr/>
      </xdr:nvCxnSpPr>
      <xdr:spPr>
        <a:xfrm flipV="1">
          <a:off x="20434300" y="140455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130175</xdr:rowOff>
    </xdr:from>
    <xdr:to>
      <xdr:col>102</xdr:col>
      <xdr:colOff>165100</xdr:colOff>
      <xdr:row>82</xdr:row>
      <xdr:rowOff>60325</xdr:rowOff>
    </xdr:to>
    <xdr:sp macro="" textlink="">
      <xdr:nvSpPr>
        <xdr:cNvPr id="698" name="楕円 697"/>
        <xdr:cNvSpPr/>
      </xdr:nvSpPr>
      <xdr:spPr>
        <a:xfrm>
          <a:off x="19494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169545</xdr:rowOff>
    </xdr:from>
    <xdr:to>
      <xdr:col>107</xdr:col>
      <xdr:colOff>50800</xdr:colOff>
      <xdr:row>82</xdr:row>
      <xdr:rowOff>9525</xdr:rowOff>
    </xdr:to>
    <xdr:cxnSp macro="">
      <xdr:nvCxnSpPr>
        <xdr:cNvPr id="699" name="直線コネクタ 698"/>
        <xdr:cNvCxnSpPr/>
      </xdr:nvCxnSpPr>
      <xdr:spPr>
        <a:xfrm flipV="1">
          <a:off x="19545300" y="14056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102888</xdr:rowOff>
    </xdr:from>
    <xdr:ext cx="469744" cy="259045"/>
    <xdr:sp macro="" textlink="">
      <xdr:nvSpPr>
        <xdr:cNvPr id="700" name="n_1aveValue【児童館】&#10;一人当たり面積"/>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85741</xdr:rowOff>
    </xdr:from>
    <xdr:ext cx="469744" cy="259045"/>
    <xdr:sp macro="" textlink="">
      <xdr:nvSpPr>
        <xdr:cNvPr id="701" name="n_2aveValue【児童館】&#10;一人当たり面積"/>
        <xdr:cNvSpPr txBox="1"/>
      </xdr:nvSpPr>
      <xdr:spPr>
        <a:xfrm>
          <a:off x="201994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702" name="n_3aveValue【児童館】&#10;一人当たり面積"/>
        <xdr:cNvSpPr txBox="1"/>
      </xdr:nvSpPr>
      <xdr:spPr>
        <a:xfrm>
          <a:off x="19310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703" name="n_4aveValue【児童館】&#10;一人当たり面積"/>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53991</xdr:rowOff>
    </xdr:from>
    <xdr:ext cx="469744" cy="259045"/>
    <xdr:sp macro="" textlink="">
      <xdr:nvSpPr>
        <xdr:cNvPr id="704" name="n_1mainValue【児童館】&#10;一人当たり面積"/>
        <xdr:cNvSpPr txBox="1"/>
      </xdr:nvSpPr>
      <xdr:spPr>
        <a:xfrm>
          <a:off x="21075727" y="137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65422</xdr:rowOff>
    </xdr:from>
    <xdr:ext cx="469744" cy="259045"/>
    <xdr:sp macro="" textlink="">
      <xdr:nvSpPr>
        <xdr:cNvPr id="705" name="n_2mainValue【児童館】&#10;一人当たり面積"/>
        <xdr:cNvSpPr txBox="1"/>
      </xdr:nvSpPr>
      <xdr:spPr>
        <a:xfrm>
          <a:off x="20199427"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76852</xdr:rowOff>
    </xdr:from>
    <xdr:ext cx="469744" cy="259045"/>
    <xdr:sp macro="" textlink="">
      <xdr:nvSpPr>
        <xdr:cNvPr id="706" name="n_3mainValue【児童館】&#10;一人当たり面積"/>
        <xdr:cNvSpPr txBox="1"/>
      </xdr:nvSpPr>
      <xdr:spPr>
        <a:xfrm>
          <a:off x="19310427" y="137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8" name="直線コネクタ 7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9" name="テキスト ボックス 71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0" name="直線コネクタ 7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1" name="テキスト ボックス 7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2" name="直線コネクタ 7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3" name="テキスト ボックス 7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4" name="直線コネクタ 7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5" name="テキスト ボックス 7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6" name="直線コネクタ 7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7" name="テキスト ボックス 72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9" name="テキスト ボックス 72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31" name="直線コネクタ 730"/>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3" name="直線コネクタ 73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34"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35" name="直線コネクタ 734"/>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36"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37" name="フローチャート: 判断 736"/>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38" name="フローチャート: 判断 737"/>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39" name="フローチャート: 判断 738"/>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40" name="フローチャート: 判断 739"/>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41" name="フローチャート: 判断 740"/>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101600</xdr:rowOff>
    </xdr:from>
    <xdr:to>
      <xdr:col>85</xdr:col>
      <xdr:colOff>177800</xdr:colOff>
      <xdr:row>107</xdr:row>
      <xdr:rowOff>31750</xdr:rowOff>
    </xdr:to>
    <xdr:sp macro="" textlink="">
      <xdr:nvSpPr>
        <xdr:cNvPr id="747" name="楕円 746"/>
        <xdr:cNvSpPr/>
      </xdr:nvSpPr>
      <xdr:spPr>
        <a:xfrm>
          <a:off x="16268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748" name="【公民館】&#10;有形固定資産減価償却率該当値テキスト"/>
        <xdr:cNvSpPr txBox="1"/>
      </xdr:nvSpPr>
      <xdr:spPr>
        <a:xfrm>
          <a:off x="16357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749" name="楕円 748"/>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114300</xdr:rowOff>
    </xdr:from>
    <xdr:to>
      <xdr:col>85</xdr:col>
      <xdr:colOff>127000</xdr:colOff>
      <xdr:row>106</xdr:row>
      <xdr:rowOff>152400</xdr:rowOff>
    </xdr:to>
    <xdr:cxnSp macro="">
      <xdr:nvCxnSpPr>
        <xdr:cNvPr id="750" name="直線コネクタ 749"/>
        <xdr:cNvCxnSpPr/>
      </xdr:nvCxnSpPr>
      <xdr:spPr>
        <a:xfrm>
          <a:off x="15481300" y="1828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751" name="楕円 750"/>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114300</xdr:rowOff>
    </xdr:to>
    <xdr:cxnSp macro="">
      <xdr:nvCxnSpPr>
        <xdr:cNvPr id="752" name="直線コネクタ 751"/>
        <xdr:cNvCxnSpPr/>
      </xdr:nvCxnSpPr>
      <xdr:spPr>
        <a:xfrm>
          <a:off x="14592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753" name="楕円 752"/>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76200</xdr:rowOff>
    </xdr:to>
    <xdr:cxnSp macro="">
      <xdr:nvCxnSpPr>
        <xdr:cNvPr id="754" name="直線コネクタ 753"/>
        <xdr:cNvCxnSpPr/>
      </xdr:nvCxnSpPr>
      <xdr:spPr>
        <a:xfrm>
          <a:off x="13703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55"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56"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57"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58"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759" name="n_1mainValue【公民館】&#10;有形固定資産減価償却率"/>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760" name="n_2mainValue【公民館】&#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761" name="n_3mainValue【公民館】&#10;有形固定資産減価償却率"/>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2" name="直線コネクタ 7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3" name="テキスト ボックス 7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4" name="直線コネクタ 7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5" name="テキスト ボックス 7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6" name="直線コネクタ 7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7" name="テキスト ボックス 7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8" name="直線コネクタ 7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9" name="テキスト ボックス 7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0" name="直線コネクタ 7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1" name="テキスト ボックス 7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85" name="直線コネクタ 784"/>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86"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87" name="直線コネクタ 786"/>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88"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89" name="直線コネクタ 788"/>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90"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91" name="フローチャート: 判断 790"/>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92" name="フローチャート: 判断 791"/>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93" name="フローチャート: 判断 792"/>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94" name="フローチャート: 判断 793"/>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95" name="フローチャート: 判断 794"/>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103124</xdr:rowOff>
    </xdr:from>
    <xdr:to>
      <xdr:col>116</xdr:col>
      <xdr:colOff>114300</xdr:colOff>
      <xdr:row>108</xdr:row>
      <xdr:rowOff>33274</xdr:rowOff>
    </xdr:to>
    <xdr:sp macro="" textlink="">
      <xdr:nvSpPr>
        <xdr:cNvPr id="801" name="楕円 800"/>
        <xdr:cNvSpPr/>
      </xdr:nvSpPr>
      <xdr:spPr>
        <a:xfrm>
          <a:off x="221107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81551</xdr:rowOff>
    </xdr:from>
    <xdr:ext cx="469744" cy="259045"/>
    <xdr:sp macro="" textlink="">
      <xdr:nvSpPr>
        <xdr:cNvPr id="802" name="【公民館】&#10;一人当たり面積該当値テキスト"/>
        <xdr:cNvSpPr txBox="1"/>
      </xdr:nvSpPr>
      <xdr:spPr>
        <a:xfrm>
          <a:off x="22199600"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108077</xdr:rowOff>
    </xdr:from>
    <xdr:to>
      <xdr:col>112</xdr:col>
      <xdr:colOff>38100</xdr:colOff>
      <xdr:row>108</xdr:row>
      <xdr:rowOff>38227</xdr:rowOff>
    </xdr:to>
    <xdr:sp macro="" textlink="">
      <xdr:nvSpPr>
        <xdr:cNvPr id="803" name="楕円 802"/>
        <xdr:cNvSpPr/>
      </xdr:nvSpPr>
      <xdr:spPr>
        <a:xfrm>
          <a:off x="21272500" y="184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153924</xdr:rowOff>
    </xdr:from>
    <xdr:to>
      <xdr:col>116</xdr:col>
      <xdr:colOff>63500</xdr:colOff>
      <xdr:row>107</xdr:row>
      <xdr:rowOff>158877</xdr:rowOff>
    </xdr:to>
    <xdr:cxnSp macro="">
      <xdr:nvCxnSpPr>
        <xdr:cNvPr id="804" name="直線コネクタ 803"/>
        <xdr:cNvCxnSpPr/>
      </xdr:nvCxnSpPr>
      <xdr:spPr>
        <a:xfrm flipV="1">
          <a:off x="21323300" y="1849907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111125</xdr:rowOff>
    </xdr:from>
    <xdr:to>
      <xdr:col>107</xdr:col>
      <xdr:colOff>101600</xdr:colOff>
      <xdr:row>108</xdr:row>
      <xdr:rowOff>41275</xdr:rowOff>
    </xdr:to>
    <xdr:sp macro="" textlink="">
      <xdr:nvSpPr>
        <xdr:cNvPr id="805" name="楕円 804"/>
        <xdr:cNvSpPr/>
      </xdr:nvSpPr>
      <xdr:spPr>
        <a:xfrm>
          <a:off x="20383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158877</xdr:rowOff>
    </xdr:from>
    <xdr:to>
      <xdr:col>111</xdr:col>
      <xdr:colOff>177800</xdr:colOff>
      <xdr:row>107</xdr:row>
      <xdr:rowOff>161925</xdr:rowOff>
    </xdr:to>
    <xdr:cxnSp macro="">
      <xdr:nvCxnSpPr>
        <xdr:cNvPr id="806" name="直線コネクタ 805"/>
        <xdr:cNvCxnSpPr/>
      </xdr:nvCxnSpPr>
      <xdr:spPr>
        <a:xfrm flipV="1">
          <a:off x="20434300" y="1850402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114173</xdr:rowOff>
    </xdr:from>
    <xdr:to>
      <xdr:col>102</xdr:col>
      <xdr:colOff>165100</xdr:colOff>
      <xdr:row>108</xdr:row>
      <xdr:rowOff>44323</xdr:rowOff>
    </xdr:to>
    <xdr:sp macro="" textlink="">
      <xdr:nvSpPr>
        <xdr:cNvPr id="807" name="楕円 806"/>
        <xdr:cNvSpPr/>
      </xdr:nvSpPr>
      <xdr:spPr>
        <a:xfrm>
          <a:off x="19494500" y="18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161925</xdr:rowOff>
    </xdr:from>
    <xdr:to>
      <xdr:col>107</xdr:col>
      <xdr:colOff>50800</xdr:colOff>
      <xdr:row>107</xdr:row>
      <xdr:rowOff>164973</xdr:rowOff>
    </xdr:to>
    <xdr:cxnSp macro="">
      <xdr:nvCxnSpPr>
        <xdr:cNvPr id="808" name="直線コネクタ 807"/>
        <xdr:cNvCxnSpPr/>
      </xdr:nvCxnSpPr>
      <xdr:spPr>
        <a:xfrm flipV="1">
          <a:off x="19545300" y="1850707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09"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10"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11"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12"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29354</xdr:rowOff>
    </xdr:from>
    <xdr:ext cx="469744" cy="259045"/>
    <xdr:sp macro="" textlink="">
      <xdr:nvSpPr>
        <xdr:cNvPr id="813" name="n_1mainValue【公民館】&#10;一人当たり面積"/>
        <xdr:cNvSpPr txBox="1"/>
      </xdr:nvSpPr>
      <xdr:spPr>
        <a:xfrm>
          <a:off x="21075727" y="185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32402</xdr:rowOff>
    </xdr:from>
    <xdr:ext cx="469744" cy="259045"/>
    <xdr:sp macro="" textlink="">
      <xdr:nvSpPr>
        <xdr:cNvPr id="814" name="n_2mainValue【公民館】&#10;一人当たり面積"/>
        <xdr:cNvSpPr txBox="1"/>
      </xdr:nvSpPr>
      <xdr:spPr>
        <a:xfrm>
          <a:off x="20199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35450</xdr:rowOff>
    </xdr:from>
    <xdr:ext cx="469744" cy="259045"/>
    <xdr:sp macro="" textlink="">
      <xdr:nvSpPr>
        <xdr:cNvPr id="815" name="n_3mainValue【公民館】&#10;一人当たり面積"/>
        <xdr:cNvSpPr txBox="1"/>
      </xdr:nvSpPr>
      <xdr:spPr>
        <a:xfrm>
          <a:off x="19310427" y="185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類似団体と比較して、特に有形固定資産減価償却率が高くなっている施設は、学校施設、児童館、公民館であり、特に低くなっている施設は、認定こども園である。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そのうち、児童館については、複合化・集約化の取り組みを進め、現在、２館ある児童館のうち、利用の少ない１館を閉館する予定となっている。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中学校については、平成３０年度に屋上改修等を行っており、他公共施設についても計画的に老朽化対策に取り組んでいる。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
5,062
88.19
5,443,770
5,298,030
145,740
3,281,230
4,768,980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図書館】&#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7" name="直線コネクタ 76"/>
        <xdr:cNvCxnSpPr/>
      </xdr:nvCxnSpPr>
      <xdr:spPr>
        <a:xfrm>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2" name="n_1ave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3" name="n_2aveValue【図書館】&#10;有形固定資産減価償却率"/>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4" name="n_3aveValue【図書館】&#10;有形固定資産減価償却率"/>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5" name="n_4aveValue【図書館】&#10;有形固定資産減価償却率"/>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6" name="n_1mainValue【図書館】&#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7"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88" name="n_3mainValue【図書館】&#10;有形固定資産減価償却率"/>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4" name="直線コネクタ 113"/>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5"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7"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8" name="直線コネクタ 117"/>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19" name="【図書館】&#10;一人当たり面積平均値テキスト"/>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0" name="フローチャート: 判断 119"/>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1" name="フローチャート: 判断 120"/>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2" name="フローチャート: 判断 121"/>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3" name="フローチャート: 判断 122"/>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4" name="フローチャート: 判断 123"/>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92347</xdr:rowOff>
    </xdr:from>
    <xdr:to>
      <xdr:col>55</xdr:col>
      <xdr:colOff>50800</xdr:colOff>
      <xdr:row>38</xdr:row>
      <xdr:rowOff>22497</xdr:rowOff>
    </xdr:to>
    <xdr:sp macro="" textlink="">
      <xdr:nvSpPr>
        <xdr:cNvPr id="130" name="楕円 129"/>
        <xdr:cNvSpPr/>
      </xdr:nvSpPr>
      <xdr:spPr>
        <a:xfrm>
          <a:off x="10426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115224</xdr:rowOff>
    </xdr:from>
    <xdr:ext cx="469744" cy="259045"/>
    <xdr:sp macro="" textlink="">
      <xdr:nvSpPr>
        <xdr:cNvPr id="131" name="【図書館】&#10;一人当たり面積該当値テキスト"/>
        <xdr:cNvSpPr txBox="1"/>
      </xdr:nvSpPr>
      <xdr:spPr>
        <a:xfrm>
          <a:off x="10515600" y="62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115207</xdr:rowOff>
    </xdr:from>
    <xdr:to>
      <xdr:col>50</xdr:col>
      <xdr:colOff>165100</xdr:colOff>
      <xdr:row>38</xdr:row>
      <xdr:rowOff>45357</xdr:rowOff>
    </xdr:to>
    <xdr:sp macro="" textlink="">
      <xdr:nvSpPr>
        <xdr:cNvPr id="132" name="楕円 131"/>
        <xdr:cNvSpPr/>
      </xdr:nvSpPr>
      <xdr:spPr>
        <a:xfrm>
          <a:off x="958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143147</xdr:rowOff>
    </xdr:from>
    <xdr:to>
      <xdr:col>55</xdr:col>
      <xdr:colOff>0</xdr:colOff>
      <xdr:row>37</xdr:row>
      <xdr:rowOff>166007</xdr:rowOff>
    </xdr:to>
    <xdr:cxnSp macro="">
      <xdr:nvCxnSpPr>
        <xdr:cNvPr id="133" name="直線コネクタ 132"/>
        <xdr:cNvCxnSpPr/>
      </xdr:nvCxnSpPr>
      <xdr:spPr>
        <a:xfrm flipV="1">
          <a:off x="9639300" y="64867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131536</xdr:rowOff>
    </xdr:from>
    <xdr:to>
      <xdr:col>46</xdr:col>
      <xdr:colOff>38100</xdr:colOff>
      <xdr:row>38</xdr:row>
      <xdr:rowOff>61686</xdr:rowOff>
    </xdr:to>
    <xdr:sp macro="" textlink="">
      <xdr:nvSpPr>
        <xdr:cNvPr id="134" name="楕円 133"/>
        <xdr:cNvSpPr/>
      </xdr:nvSpPr>
      <xdr:spPr>
        <a:xfrm>
          <a:off x="869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166007</xdr:rowOff>
    </xdr:from>
    <xdr:to>
      <xdr:col>50</xdr:col>
      <xdr:colOff>114300</xdr:colOff>
      <xdr:row>38</xdr:row>
      <xdr:rowOff>10885</xdr:rowOff>
    </xdr:to>
    <xdr:cxnSp macro="">
      <xdr:nvCxnSpPr>
        <xdr:cNvPr id="135" name="直線コネクタ 134"/>
        <xdr:cNvCxnSpPr/>
      </xdr:nvCxnSpPr>
      <xdr:spPr>
        <a:xfrm flipV="1">
          <a:off x="8750300" y="650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144599</xdr:rowOff>
    </xdr:from>
    <xdr:to>
      <xdr:col>41</xdr:col>
      <xdr:colOff>101600</xdr:colOff>
      <xdr:row>38</xdr:row>
      <xdr:rowOff>74749</xdr:rowOff>
    </xdr:to>
    <xdr:sp macro="" textlink="">
      <xdr:nvSpPr>
        <xdr:cNvPr id="136" name="楕円 135"/>
        <xdr:cNvSpPr/>
      </xdr:nvSpPr>
      <xdr:spPr>
        <a:xfrm>
          <a:off x="7810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10885</xdr:rowOff>
    </xdr:from>
    <xdr:to>
      <xdr:col>45</xdr:col>
      <xdr:colOff>177800</xdr:colOff>
      <xdr:row>38</xdr:row>
      <xdr:rowOff>23949</xdr:rowOff>
    </xdr:to>
    <xdr:cxnSp macro="">
      <xdr:nvCxnSpPr>
        <xdr:cNvPr id="137" name="直線コネクタ 136"/>
        <xdr:cNvCxnSpPr/>
      </xdr:nvCxnSpPr>
      <xdr:spPr>
        <a:xfrm flipV="1">
          <a:off x="7861300" y="65259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38" name="n_1aveValue【図書館】&#10;一人当たり面積"/>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39" name="n_2aveValue【図書館】&#10;一人当たり面積"/>
        <xdr:cNvSpPr txBox="1"/>
      </xdr:nvSpPr>
      <xdr:spPr>
        <a:xfrm>
          <a:off x="8515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0" name="n_3aveValue【図書館】&#10;一人当たり面積"/>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1" name="n_4aveValue【図書館】&#10;一人当たり面積"/>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61884</xdr:rowOff>
    </xdr:from>
    <xdr:ext cx="469744" cy="259045"/>
    <xdr:sp macro="" textlink="">
      <xdr:nvSpPr>
        <xdr:cNvPr id="142" name="n_1main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78213</xdr:rowOff>
    </xdr:from>
    <xdr:ext cx="469744" cy="259045"/>
    <xdr:sp macro="" textlink="">
      <xdr:nvSpPr>
        <xdr:cNvPr id="143" name="n_2mainValue【図書館】&#10;一人当たり面積"/>
        <xdr:cNvSpPr txBox="1"/>
      </xdr:nvSpPr>
      <xdr:spPr>
        <a:xfrm>
          <a:off x="8515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91276</xdr:rowOff>
    </xdr:from>
    <xdr:ext cx="469744" cy="259045"/>
    <xdr:sp macro="" textlink="">
      <xdr:nvSpPr>
        <xdr:cNvPr id="144" name="n_3mainValue【図書館】&#10;一人当たり面積"/>
        <xdr:cNvSpPr txBox="1"/>
      </xdr:nvSpPr>
      <xdr:spPr>
        <a:xfrm>
          <a:off x="7626427" y="62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0" name="直線コネクタ 169"/>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3"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74" name="直線コネクタ 173"/>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75"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76" name="フローチャート: 判断 175"/>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77" name="フローチャート: 判断 176"/>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78" name="フローチャート: 判断 177"/>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79" name="フローチャート: 判断 178"/>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0" name="フローチャート: 判断 179"/>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6" name="楕円 185"/>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87" name="【体育館・プール】&#10;有形固定資産減価償却率該当値テキスト"/>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88" name="楕円 187"/>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63681</xdr:rowOff>
    </xdr:to>
    <xdr:cxnSp macro="">
      <xdr:nvCxnSpPr>
        <xdr:cNvPr id="189" name="直線コネクタ 188"/>
        <xdr:cNvCxnSpPr/>
      </xdr:nvCxnSpPr>
      <xdr:spPr>
        <a:xfrm flipV="1">
          <a:off x="3797300" y="104437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146776</xdr:rowOff>
    </xdr:from>
    <xdr:to>
      <xdr:col>15</xdr:col>
      <xdr:colOff>101600</xdr:colOff>
      <xdr:row>61</xdr:row>
      <xdr:rowOff>76926</xdr:rowOff>
    </xdr:to>
    <xdr:sp macro="" textlink="">
      <xdr:nvSpPr>
        <xdr:cNvPr id="190" name="楕円 189"/>
        <xdr:cNvSpPr/>
      </xdr:nvSpPr>
      <xdr:spPr>
        <a:xfrm>
          <a:off x="2857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26126</xdr:rowOff>
    </xdr:from>
    <xdr:to>
      <xdr:col>19</xdr:col>
      <xdr:colOff>177800</xdr:colOff>
      <xdr:row>61</xdr:row>
      <xdr:rowOff>63681</xdr:rowOff>
    </xdr:to>
    <xdr:cxnSp macro="">
      <xdr:nvCxnSpPr>
        <xdr:cNvPr id="191" name="直線コネクタ 190"/>
        <xdr:cNvCxnSpPr/>
      </xdr:nvCxnSpPr>
      <xdr:spPr>
        <a:xfrm>
          <a:off x="2908300" y="104845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92" name="楕円 191"/>
        <xdr:cNvSpPr/>
      </xdr:nvSpPr>
      <xdr:spPr>
        <a:xfrm>
          <a:off x="1968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158387</xdr:rowOff>
    </xdr:from>
    <xdr:to>
      <xdr:col>15</xdr:col>
      <xdr:colOff>50800</xdr:colOff>
      <xdr:row>61</xdr:row>
      <xdr:rowOff>26126</xdr:rowOff>
    </xdr:to>
    <xdr:cxnSp macro="">
      <xdr:nvCxnSpPr>
        <xdr:cNvPr id="193" name="直線コネクタ 192"/>
        <xdr:cNvCxnSpPr/>
      </xdr:nvCxnSpPr>
      <xdr:spPr>
        <a:xfrm>
          <a:off x="2019300" y="104453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94"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95"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96"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97"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131008</xdr:rowOff>
    </xdr:from>
    <xdr:ext cx="405111" cy="259045"/>
    <xdr:sp macro="" textlink="">
      <xdr:nvSpPr>
        <xdr:cNvPr id="198" name="n_1mainValue【体育館・プール】&#10;有形固定資産減価償却率"/>
        <xdr:cNvSpPr txBox="1"/>
      </xdr:nvSpPr>
      <xdr:spPr>
        <a:xfrm>
          <a:off x="35820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9" name="n_2mainValue【体育館・プール】&#10;有形固定資産減価償却率"/>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0" name="n_3mainValue【体育館・プー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26" name="直線コネクタ 225"/>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27"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28" name="直線コネクタ 227"/>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29"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0" name="直線コネクタ 229"/>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31" name="【体育館・プール】&#10;一人当たり面積平均値テキスト"/>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32" name="フローチャート: 判断 231"/>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3" name="フローチャート: 判断 232"/>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34" name="フローチャート: 判断 233"/>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35" name="フローチャート: 判断 234"/>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36" name="フローチャート: 判断 235"/>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15603</xdr:rowOff>
    </xdr:from>
    <xdr:to>
      <xdr:col>55</xdr:col>
      <xdr:colOff>50800</xdr:colOff>
      <xdr:row>58</xdr:row>
      <xdr:rowOff>117203</xdr:rowOff>
    </xdr:to>
    <xdr:sp macro="" textlink="">
      <xdr:nvSpPr>
        <xdr:cNvPr id="242" name="楕円 241"/>
        <xdr:cNvSpPr/>
      </xdr:nvSpPr>
      <xdr:spPr>
        <a:xfrm>
          <a:off x="10426700" y="99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38480</xdr:rowOff>
    </xdr:from>
    <xdr:ext cx="469744" cy="259045"/>
    <xdr:sp macro="" textlink="">
      <xdr:nvSpPr>
        <xdr:cNvPr id="243" name="【体育館・プール】&#10;一人当たり面積該当値テキスト"/>
        <xdr:cNvSpPr txBox="1"/>
      </xdr:nvSpPr>
      <xdr:spPr>
        <a:xfrm>
          <a:off x="10515600" y="98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46083</xdr:rowOff>
    </xdr:from>
    <xdr:to>
      <xdr:col>50</xdr:col>
      <xdr:colOff>165100</xdr:colOff>
      <xdr:row>58</xdr:row>
      <xdr:rowOff>147683</xdr:rowOff>
    </xdr:to>
    <xdr:sp macro="" textlink="">
      <xdr:nvSpPr>
        <xdr:cNvPr id="244" name="楕円 243"/>
        <xdr:cNvSpPr/>
      </xdr:nvSpPr>
      <xdr:spPr>
        <a:xfrm>
          <a:off x="9588500" y="99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66403</xdr:rowOff>
    </xdr:from>
    <xdr:to>
      <xdr:col>55</xdr:col>
      <xdr:colOff>0</xdr:colOff>
      <xdr:row>58</xdr:row>
      <xdr:rowOff>96883</xdr:rowOff>
    </xdr:to>
    <xdr:cxnSp macro="">
      <xdr:nvCxnSpPr>
        <xdr:cNvPr id="245" name="直線コネクタ 244"/>
        <xdr:cNvCxnSpPr/>
      </xdr:nvCxnSpPr>
      <xdr:spPr>
        <a:xfrm flipV="1">
          <a:off x="9639300" y="10010503"/>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65677</xdr:rowOff>
    </xdr:from>
    <xdr:to>
      <xdr:col>46</xdr:col>
      <xdr:colOff>38100</xdr:colOff>
      <xdr:row>58</xdr:row>
      <xdr:rowOff>167277</xdr:rowOff>
    </xdr:to>
    <xdr:sp macro="" textlink="">
      <xdr:nvSpPr>
        <xdr:cNvPr id="246" name="楕円 245"/>
        <xdr:cNvSpPr/>
      </xdr:nvSpPr>
      <xdr:spPr>
        <a:xfrm>
          <a:off x="8699500" y="100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96883</xdr:rowOff>
    </xdr:from>
    <xdr:to>
      <xdr:col>50</xdr:col>
      <xdr:colOff>114300</xdr:colOff>
      <xdr:row>58</xdr:row>
      <xdr:rowOff>116477</xdr:rowOff>
    </xdr:to>
    <xdr:cxnSp macro="">
      <xdr:nvCxnSpPr>
        <xdr:cNvPr id="247" name="直線コネクタ 246"/>
        <xdr:cNvCxnSpPr/>
      </xdr:nvCxnSpPr>
      <xdr:spPr>
        <a:xfrm flipV="1">
          <a:off x="8750300" y="100409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85272</xdr:rowOff>
    </xdr:from>
    <xdr:to>
      <xdr:col>41</xdr:col>
      <xdr:colOff>101600</xdr:colOff>
      <xdr:row>59</xdr:row>
      <xdr:rowOff>15422</xdr:rowOff>
    </xdr:to>
    <xdr:sp macro="" textlink="">
      <xdr:nvSpPr>
        <xdr:cNvPr id="248" name="楕円 247"/>
        <xdr:cNvSpPr/>
      </xdr:nvSpPr>
      <xdr:spPr>
        <a:xfrm>
          <a:off x="7810500" y="100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116477</xdr:rowOff>
    </xdr:from>
    <xdr:to>
      <xdr:col>45</xdr:col>
      <xdr:colOff>177800</xdr:colOff>
      <xdr:row>58</xdr:row>
      <xdr:rowOff>136072</xdr:rowOff>
    </xdr:to>
    <xdr:cxnSp macro="">
      <xdr:nvCxnSpPr>
        <xdr:cNvPr id="249" name="直線コネクタ 248"/>
        <xdr:cNvCxnSpPr/>
      </xdr:nvCxnSpPr>
      <xdr:spPr>
        <a:xfrm flipV="1">
          <a:off x="7861300" y="100605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250" name="n_1aveValue【体育館・プール】&#10;一人当たり面積"/>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51" name="n_2aveValue【体育館・プール】&#10;一人当たり面積"/>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52" name="n_3aveValue【体育館・プール】&#10;一人当たり面積"/>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53"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164210</xdr:rowOff>
    </xdr:from>
    <xdr:ext cx="469744" cy="259045"/>
    <xdr:sp macro="" textlink="">
      <xdr:nvSpPr>
        <xdr:cNvPr id="254" name="n_1mainValue【体育館・プール】&#10;一人当たり面積"/>
        <xdr:cNvSpPr txBox="1"/>
      </xdr:nvSpPr>
      <xdr:spPr>
        <a:xfrm>
          <a:off x="9391727" y="976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12354</xdr:rowOff>
    </xdr:from>
    <xdr:ext cx="469744" cy="259045"/>
    <xdr:sp macro="" textlink="">
      <xdr:nvSpPr>
        <xdr:cNvPr id="255" name="n_2mainValue【体育館・プール】&#10;一人当たり面積"/>
        <xdr:cNvSpPr txBox="1"/>
      </xdr:nvSpPr>
      <xdr:spPr>
        <a:xfrm>
          <a:off x="8515427" y="97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31949</xdr:rowOff>
    </xdr:from>
    <xdr:ext cx="469744" cy="259045"/>
    <xdr:sp macro="" textlink="">
      <xdr:nvSpPr>
        <xdr:cNvPr id="256" name="n_3mainValue【体育館・プール】&#10;一人当たり面積"/>
        <xdr:cNvSpPr txBox="1"/>
      </xdr:nvSpPr>
      <xdr:spPr>
        <a:xfrm>
          <a:off x="7626427" y="98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3" name="テキスト ボックス 2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5" name="テキスト ボックス 2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5" name="テキスト ボックス 2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298" name="直線コネクタ 297"/>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0" name="直線コネクタ 29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01"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02" name="直線コネクタ 301"/>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303" name="【市民会館】&#10;有形固定資産減価償却率平均値テキスト"/>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04" name="フローチャート: 判断 303"/>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05" name="フローチャート: 判断 304"/>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06" name="フローチャート: 判断 305"/>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07" name="フローチャート: 判断 306"/>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08" name="フローチャート: 判断 307"/>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95613</xdr:rowOff>
    </xdr:from>
    <xdr:to>
      <xdr:col>24</xdr:col>
      <xdr:colOff>114300</xdr:colOff>
      <xdr:row>104</xdr:row>
      <xdr:rowOff>25763</xdr:rowOff>
    </xdr:to>
    <xdr:sp macro="" textlink="">
      <xdr:nvSpPr>
        <xdr:cNvPr id="314" name="楕円 313"/>
        <xdr:cNvSpPr/>
      </xdr:nvSpPr>
      <xdr:spPr>
        <a:xfrm>
          <a:off x="4584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118490</xdr:rowOff>
    </xdr:from>
    <xdr:ext cx="405111" cy="259045"/>
    <xdr:sp macro="" textlink="">
      <xdr:nvSpPr>
        <xdr:cNvPr id="315" name="【市民会館】&#10;有形固定資産減価償却率該当値テキスト"/>
        <xdr:cNvSpPr txBox="1"/>
      </xdr:nvSpPr>
      <xdr:spPr>
        <a:xfrm>
          <a:off x="4673600" y="176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56424</xdr:rowOff>
    </xdr:from>
    <xdr:to>
      <xdr:col>20</xdr:col>
      <xdr:colOff>38100</xdr:colOff>
      <xdr:row>103</xdr:row>
      <xdr:rowOff>158024</xdr:rowOff>
    </xdr:to>
    <xdr:sp macro="" textlink="">
      <xdr:nvSpPr>
        <xdr:cNvPr id="316" name="楕円 315"/>
        <xdr:cNvSpPr/>
      </xdr:nvSpPr>
      <xdr:spPr>
        <a:xfrm>
          <a:off x="3746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107224</xdr:rowOff>
    </xdr:from>
    <xdr:to>
      <xdr:col>24</xdr:col>
      <xdr:colOff>63500</xdr:colOff>
      <xdr:row>103</xdr:row>
      <xdr:rowOff>146413</xdr:rowOff>
    </xdr:to>
    <xdr:cxnSp macro="">
      <xdr:nvCxnSpPr>
        <xdr:cNvPr id="317" name="直線コネクタ 316"/>
        <xdr:cNvCxnSpPr/>
      </xdr:nvCxnSpPr>
      <xdr:spPr>
        <a:xfrm>
          <a:off x="3797300" y="177665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18869</xdr:rowOff>
    </xdr:from>
    <xdr:to>
      <xdr:col>15</xdr:col>
      <xdr:colOff>101600</xdr:colOff>
      <xdr:row>103</xdr:row>
      <xdr:rowOff>120469</xdr:rowOff>
    </xdr:to>
    <xdr:sp macro="" textlink="">
      <xdr:nvSpPr>
        <xdr:cNvPr id="318" name="楕円 317"/>
        <xdr:cNvSpPr/>
      </xdr:nvSpPr>
      <xdr:spPr>
        <a:xfrm>
          <a:off x="2857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69669</xdr:rowOff>
    </xdr:from>
    <xdr:to>
      <xdr:col>19</xdr:col>
      <xdr:colOff>177800</xdr:colOff>
      <xdr:row>103</xdr:row>
      <xdr:rowOff>107224</xdr:rowOff>
    </xdr:to>
    <xdr:cxnSp macro="">
      <xdr:nvCxnSpPr>
        <xdr:cNvPr id="319" name="直線コネクタ 318"/>
        <xdr:cNvCxnSpPr/>
      </xdr:nvCxnSpPr>
      <xdr:spPr>
        <a:xfrm>
          <a:off x="2908300" y="177290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154395</xdr:rowOff>
    </xdr:from>
    <xdr:to>
      <xdr:col>10</xdr:col>
      <xdr:colOff>165100</xdr:colOff>
      <xdr:row>103</xdr:row>
      <xdr:rowOff>84545</xdr:rowOff>
    </xdr:to>
    <xdr:sp macro="" textlink="">
      <xdr:nvSpPr>
        <xdr:cNvPr id="320" name="楕円 319"/>
        <xdr:cNvSpPr/>
      </xdr:nvSpPr>
      <xdr:spPr>
        <a:xfrm>
          <a:off x="1968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33745</xdr:rowOff>
    </xdr:from>
    <xdr:to>
      <xdr:col>15</xdr:col>
      <xdr:colOff>50800</xdr:colOff>
      <xdr:row>103</xdr:row>
      <xdr:rowOff>69669</xdr:rowOff>
    </xdr:to>
    <xdr:cxnSp macro="">
      <xdr:nvCxnSpPr>
        <xdr:cNvPr id="321" name="直線コネクタ 320"/>
        <xdr:cNvCxnSpPr/>
      </xdr:nvCxnSpPr>
      <xdr:spPr>
        <a:xfrm>
          <a:off x="2019300" y="176930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322" name="n_1aveValue【市民会館】&#10;有形固定資産減価償却率"/>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323" name="n_2aveValue【市民会館】&#10;有形固定資産減価償却率"/>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24"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25"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3101</xdr:rowOff>
    </xdr:from>
    <xdr:ext cx="405111" cy="259045"/>
    <xdr:sp macro="" textlink="">
      <xdr:nvSpPr>
        <xdr:cNvPr id="326" name="n_1mainValue【市民会館】&#10;有形固定資産減価償却率"/>
        <xdr:cNvSpPr txBox="1"/>
      </xdr:nvSpPr>
      <xdr:spPr>
        <a:xfrm>
          <a:off x="3582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136996</xdr:rowOff>
    </xdr:from>
    <xdr:ext cx="405111" cy="259045"/>
    <xdr:sp macro="" textlink="">
      <xdr:nvSpPr>
        <xdr:cNvPr id="327" name="n_2mainValue【市民会館】&#10;有形固定資産減価償却率"/>
        <xdr:cNvSpPr txBox="1"/>
      </xdr:nvSpPr>
      <xdr:spPr>
        <a:xfrm>
          <a:off x="2705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101072</xdr:rowOff>
    </xdr:from>
    <xdr:ext cx="405111" cy="259045"/>
    <xdr:sp macro="" textlink="">
      <xdr:nvSpPr>
        <xdr:cNvPr id="328" name="n_3mainValue【市民会館】&#10;有形固定資産減価償却率"/>
        <xdr:cNvSpPr txBox="1"/>
      </xdr:nvSpPr>
      <xdr:spPr>
        <a:xfrm>
          <a:off x="1816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9" name="直線コネクタ 33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0" name="テキスト ボックス 33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1" name="直線コネクタ 34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2" name="テキスト ボックス 34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3" name="直線コネクタ 34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4" name="テキスト ボックス 34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5" name="直線コネクタ 34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6" name="テキスト ボックス 34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50" name="直線コネクタ 349"/>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51"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52" name="直線コネクタ 351"/>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53" name="【市民会館】&#10;一人当たり面積最大値テキスト"/>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54" name="直線コネクタ 353"/>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55"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6" name="フローチャート: 判断 355"/>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57" name="フローチャート: 判断 356"/>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58" name="フローチャート: 判断 357"/>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59" name="フローチャート: 判断 358"/>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60" name="フローチャート: 判断 359"/>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157074</xdr:rowOff>
    </xdr:from>
    <xdr:to>
      <xdr:col>55</xdr:col>
      <xdr:colOff>50800</xdr:colOff>
      <xdr:row>105</xdr:row>
      <xdr:rowOff>87224</xdr:rowOff>
    </xdr:to>
    <xdr:sp macro="" textlink="">
      <xdr:nvSpPr>
        <xdr:cNvPr id="366" name="楕円 365"/>
        <xdr:cNvSpPr/>
      </xdr:nvSpPr>
      <xdr:spPr>
        <a:xfrm>
          <a:off x="10426700" y="17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8501</xdr:rowOff>
    </xdr:from>
    <xdr:ext cx="469744" cy="259045"/>
    <xdr:sp macro="" textlink="">
      <xdr:nvSpPr>
        <xdr:cNvPr id="367" name="【市民会館】&#10;一人当たり面積該当値テキスト"/>
        <xdr:cNvSpPr txBox="1"/>
      </xdr:nvSpPr>
      <xdr:spPr>
        <a:xfrm>
          <a:off x="10515600" y="1783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254</xdr:rowOff>
    </xdr:from>
    <xdr:to>
      <xdr:col>50</xdr:col>
      <xdr:colOff>165100</xdr:colOff>
      <xdr:row>105</xdr:row>
      <xdr:rowOff>101854</xdr:rowOff>
    </xdr:to>
    <xdr:sp macro="" textlink="">
      <xdr:nvSpPr>
        <xdr:cNvPr id="368" name="楕円 367"/>
        <xdr:cNvSpPr/>
      </xdr:nvSpPr>
      <xdr:spPr>
        <a:xfrm>
          <a:off x="9588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36424</xdr:rowOff>
    </xdr:from>
    <xdr:to>
      <xdr:col>55</xdr:col>
      <xdr:colOff>0</xdr:colOff>
      <xdr:row>105</xdr:row>
      <xdr:rowOff>51054</xdr:rowOff>
    </xdr:to>
    <xdr:cxnSp macro="">
      <xdr:nvCxnSpPr>
        <xdr:cNvPr id="369" name="直線コネクタ 368"/>
        <xdr:cNvCxnSpPr/>
      </xdr:nvCxnSpPr>
      <xdr:spPr>
        <a:xfrm flipV="1">
          <a:off x="9639300" y="18038674"/>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10313</xdr:rowOff>
    </xdr:from>
    <xdr:to>
      <xdr:col>46</xdr:col>
      <xdr:colOff>38100</xdr:colOff>
      <xdr:row>105</xdr:row>
      <xdr:rowOff>111913</xdr:rowOff>
    </xdr:to>
    <xdr:sp macro="" textlink="">
      <xdr:nvSpPr>
        <xdr:cNvPr id="370" name="楕円 369"/>
        <xdr:cNvSpPr/>
      </xdr:nvSpPr>
      <xdr:spPr>
        <a:xfrm>
          <a:off x="8699500" y="180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51054</xdr:rowOff>
    </xdr:from>
    <xdr:to>
      <xdr:col>50</xdr:col>
      <xdr:colOff>114300</xdr:colOff>
      <xdr:row>105</xdr:row>
      <xdr:rowOff>61113</xdr:rowOff>
    </xdr:to>
    <xdr:cxnSp macro="">
      <xdr:nvCxnSpPr>
        <xdr:cNvPr id="371" name="直線コネクタ 370"/>
        <xdr:cNvCxnSpPr/>
      </xdr:nvCxnSpPr>
      <xdr:spPr>
        <a:xfrm flipV="1">
          <a:off x="8750300" y="1805330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20371</xdr:rowOff>
    </xdr:from>
    <xdr:to>
      <xdr:col>41</xdr:col>
      <xdr:colOff>101600</xdr:colOff>
      <xdr:row>105</xdr:row>
      <xdr:rowOff>121971</xdr:rowOff>
    </xdr:to>
    <xdr:sp macro="" textlink="">
      <xdr:nvSpPr>
        <xdr:cNvPr id="372" name="楕円 371"/>
        <xdr:cNvSpPr/>
      </xdr:nvSpPr>
      <xdr:spPr>
        <a:xfrm>
          <a:off x="7810500" y="180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61113</xdr:rowOff>
    </xdr:from>
    <xdr:to>
      <xdr:col>45</xdr:col>
      <xdr:colOff>177800</xdr:colOff>
      <xdr:row>105</xdr:row>
      <xdr:rowOff>71171</xdr:rowOff>
    </xdr:to>
    <xdr:cxnSp macro="">
      <xdr:nvCxnSpPr>
        <xdr:cNvPr id="373" name="直線コネクタ 372"/>
        <xdr:cNvCxnSpPr/>
      </xdr:nvCxnSpPr>
      <xdr:spPr>
        <a:xfrm flipV="1">
          <a:off x="7861300" y="1806336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374" name="n_1aveValue【市民会館】&#10;一人当たり面積"/>
        <xdr:cNvSpPr txBox="1"/>
      </xdr:nvSpPr>
      <xdr:spPr>
        <a:xfrm>
          <a:off x="9391727" y="182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375" name="n_2aveValue【市民会館】&#10;一人当たり面積"/>
        <xdr:cNvSpPr txBox="1"/>
      </xdr:nvSpPr>
      <xdr:spPr>
        <a:xfrm>
          <a:off x="8515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376" name="n_3aveValue【市民会館】&#10;一人当たり面積"/>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377" name="n_4aveValue【市民会館】&#10;一人当たり面積"/>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118381</xdr:rowOff>
    </xdr:from>
    <xdr:ext cx="469744" cy="259045"/>
    <xdr:sp macro="" textlink="">
      <xdr:nvSpPr>
        <xdr:cNvPr id="378" name="n_1main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128440</xdr:rowOff>
    </xdr:from>
    <xdr:ext cx="469744" cy="259045"/>
    <xdr:sp macro="" textlink="">
      <xdr:nvSpPr>
        <xdr:cNvPr id="379" name="n_2mainValue【市民会館】&#10;一人当たり面積"/>
        <xdr:cNvSpPr txBox="1"/>
      </xdr:nvSpPr>
      <xdr:spPr>
        <a:xfrm>
          <a:off x="8515427" y="1778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138498</xdr:rowOff>
    </xdr:from>
    <xdr:ext cx="469744" cy="259045"/>
    <xdr:sp macro="" textlink="">
      <xdr:nvSpPr>
        <xdr:cNvPr id="380" name="n_3mainValue【市民会館】&#10;一人当たり面積"/>
        <xdr:cNvSpPr txBox="1"/>
      </xdr:nvSpPr>
      <xdr:spPr>
        <a:xfrm>
          <a:off x="7626427" y="177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9" name="テキスト ボックス 40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9" name="テキスト ボックス 41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22" name="直線コネクタ 421"/>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23"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24" name="直線コネクタ 423"/>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25"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26" name="直線コネクタ 425"/>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27"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28" name="フローチャート: 判断 427"/>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29" name="フローチャート: 判断 428"/>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30" name="フローチャート: 判断 429"/>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31" name="フローチャート: 判断 430"/>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32" name="フローチャート: 判断 431"/>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438" name="楕円 437"/>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439" name="【保健センター・保健所】&#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440" name="楕円 439"/>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441" name="直線コネクタ 440"/>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442" name="楕円 441"/>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443" name="直線コネクタ 442"/>
        <xdr:cNvCxnSpPr/>
      </xdr:nvCxnSpPr>
      <xdr:spPr>
        <a:xfrm>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444" name="楕円 443"/>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445" name="直線コネクタ 444"/>
        <xdr:cNvCxnSpPr/>
      </xdr:nvCxnSpPr>
      <xdr:spPr>
        <a:xfrm>
          <a:off x="13703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446" name="n_1aveValue【保健センター・保健所】&#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47" name="n_2ave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448" name="n_3aveValue【保健センター・保健所】&#10;有形固定資産減価償却率"/>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449" name="n_4aveValue【保健センター・保健所】&#10;有形固定資産減価償却率"/>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450"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451" name="n_2mainValue【保健センター・保健所】&#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452" name="n_3mainValue【保健センター・保健所】&#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74" name="直線コネクタ 473"/>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75"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76" name="直線コネクタ 475"/>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77"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78" name="直線コネクタ 477"/>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79" name="【保健センター・保健所】&#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80" name="フローチャート: 判断 479"/>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81" name="フローチャート: 判断 480"/>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482" name="フローチャート: 判断 481"/>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483" name="フローチャート: 判断 482"/>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484" name="フローチャート: 判断 483"/>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490" name="楕円 489"/>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23639</xdr:rowOff>
    </xdr:from>
    <xdr:ext cx="469744" cy="259045"/>
    <xdr:sp macro="" textlink="">
      <xdr:nvSpPr>
        <xdr:cNvPr id="491" name="【保健センター・保健所】&#10;一人当たり面積該当値テキスト"/>
        <xdr:cNvSpPr txBox="1"/>
      </xdr:nvSpPr>
      <xdr:spPr>
        <a:xfrm>
          <a:off x="22199600"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492" name="楕円 491"/>
        <xdr:cNvSpPr/>
      </xdr:nvSpPr>
      <xdr:spPr>
        <a:xfrm>
          <a:off x="2127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102870</xdr:rowOff>
    </xdr:to>
    <xdr:cxnSp macro="">
      <xdr:nvCxnSpPr>
        <xdr:cNvPr id="493" name="直線コネクタ 492"/>
        <xdr:cNvCxnSpPr/>
      </xdr:nvCxnSpPr>
      <xdr:spPr>
        <a:xfrm flipV="1">
          <a:off x="21323300" y="1072591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56642</xdr:rowOff>
    </xdr:from>
    <xdr:to>
      <xdr:col>107</xdr:col>
      <xdr:colOff>101600</xdr:colOff>
      <xdr:row>62</xdr:row>
      <xdr:rowOff>158242</xdr:rowOff>
    </xdr:to>
    <xdr:sp macro="" textlink="">
      <xdr:nvSpPr>
        <xdr:cNvPr id="494" name="楕円 493"/>
        <xdr:cNvSpPr/>
      </xdr:nvSpPr>
      <xdr:spPr>
        <a:xfrm>
          <a:off x="20383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102870</xdr:rowOff>
    </xdr:from>
    <xdr:to>
      <xdr:col>111</xdr:col>
      <xdr:colOff>177800</xdr:colOff>
      <xdr:row>62</xdr:row>
      <xdr:rowOff>107442</xdr:rowOff>
    </xdr:to>
    <xdr:cxnSp macro="">
      <xdr:nvCxnSpPr>
        <xdr:cNvPr id="495" name="直線コネクタ 494"/>
        <xdr:cNvCxnSpPr/>
      </xdr:nvCxnSpPr>
      <xdr:spPr>
        <a:xfrm flipV="1">
          <a:off x="20434300" y="1073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61214</xdr:rowOff>
    </xdr:from>
    <xdr:to>
      <xdr:col>102</xdr:col>
      <xdr:colOff>165100</xdr:colOff>
      <xdr:row>62</xdr:row>
      <xdr:rowOff>162814</xdr:rowOff>
    </xdr:to>
    <xdr:sp macro="" textlink="">
      <xdr:nvSpPr>
        <xdr:cNvPr id="496" name="楕円 495"/>
        <xdr:cNvSpPr/>
      </xdr:nvSpPr>
      <xdr:spPr>
        <a:xfrm>
          <a:off x="19494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107442</xdr:rowOff>
    </xdr:from>
    <xdr:to>
      <xdr:col>107</xdr:col>
      <xdr:colOff>50800</xdr:colOff>
      <xdr:row>62</xdr:row>
      <xdr:rowOff>112014</xdr:rowOff>
    </xdr:to>
    <xdr:cxnSp macro="">
      <xdr:nvCxnSpPr>
        <xdr:cNvPr id="497" name="直線コネクタ 496"/>
        <xdr:cNvCxnSpPr/>
      </xdr:nvCxnSpPr>
      <xdr:spPr>
        <a:xfrm flipV="1">
          <a:off x="19545300" y="107373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498" name="n_1aveValue【保健センター・保健所】&#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499" name="n_2aveValue【保健センター・保健所】&#10;一人当たり面積"/>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500" name="n_3aveValue【保健センター・保健所】&#10;一人当たり面積"/>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501" name="n_4aveValue【保健センター・保健所】&#10;一人当たり面積"/>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144797</xdr:rowOff>
    </xdr:from>
    <xdr:ext cx="469744" cy="259045"/>
    <xdr:sp macro="" textlink="">
      <xdr:nvSpPr>
        <xdr:cNvPr id="502" name="n_1mainValue【保健センター・保健所】&#10;一人当たり面積"/>
        <xdr:cNvSpPr txBox="1"/>
      </xdr:nvSpPr>
      <xdr:spPr>
        <a:xfrm>
          <a:off x="21075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149369</xdr:rowOff>
    </xdr:from>
    <xdr:ext cx="469744" cy="259045"/>
    <xdr:sp macro="" textlink="">
      <xdr:nvSpPr>
        <xdr:cNvPr id="503" name="n_2mainValue【保健センター・保健所】&#10;一人当たり面積"/>
        <xdr:cNvSpPr txBox="1"/>
      </xdr:nvSpPr>
      <xdr:spPr>
        <a:xfrm>
          <a:off x="20199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153941</xdr:rowOff>
    </xdr:from>
    <xdr:ext cx="469744" cy="259045"/>
    <xdr:sp macro="" textlink="">
      <xdr:nvSpPr>
        <xdr:cNvPr id="504" name="n_3mainValue【保健センター・保健所】&#10;一人当たり面積"/>
        <xdr:cNvSpPr txBox="1"/>
      </xdr:nvSpPr>
      <xdr:spPr>
        <a:xfrm>
          <a:off x="19310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1" name="テキスト ボックス 5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2" name="直線コネクタ 5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3" name="テキスト ボックス 5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4" name="直線コネクタ 5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5" name="テキスト ボックス 5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6" name="直線コネクタ 5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7" name="テキスト ボックス 5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8" name="直線コネクタ 5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9" name="テキスト ボックス 5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0" name="直線コネクタ 5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1" name="テキスト ボックス 5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2" name="直線コネクタ 5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3" name="テキスト ボックス 5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46" name="直線コネクタ 545"/>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47"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48" name="直線コネクタ 547"/>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49"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50" name="直線コネクタ 549"/>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51"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52" name="フローチャート: 判断 551"/>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53" name="フローチャート: 判断 552"/>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54" name="フローチャート: 判断 553"/>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55" name="フローチャート: 判断 554"/>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56" name="フローチャート: 判断 55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123371</xdr:rowOff>
    </xdr:from>
    <xdr:to>
      <xdr:col>85</xdr:col>
      <xdr:colOff>177800</xdr:colOff>
      <xdr:row>109</xdr:row>
      <xdr:rowOff>53521</xdr:rowOff>
    </xdr:to>
    <xdr:sp macro="" textlink="">
      <xdr:nvSpPr>
        <xdr:cNvPr id="562" name="楕円 561"/>
        <xdr:cNvSpPr/>
      </xdr:nvSpPr>
      <xdr:spPr>
        <a:xfrm>
          <a:off x="16268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38298</xdr:rowOff>
    </xdr:from>
    <xdr:ext cx="405111" cy="259045"/>
    <xdr:sp macro="" textlink="">
      <xdr:nvSpPr>
        <xdr:cNvPr id="563" name="【庁舎】&#10;有形固定資産減価償却率該当値テキスト"/>
        <xdr:cNvSpPr txBox="1"/>
      </xdr:nvSpPr>
      <xdr:spPr>
        <a:xfrm>
          <a:off x="16357600" y="18554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90714</xdr:rowOff>
    </xdr:from>
    <xdr:to>
      <xdr:col>81</xdr:col>
      <xdr:colOff>101600</xdr:colOff>
      <xdr:row>109</xdr:row>
      <xdr:rowOff>20864</xdr:rowOff>
    </xdr:to>
    <xdr:sp macro="" textlink="">
      <xdr:nvSpPr>
        <xdr:cNvPr id="564" name="楕円 563"/>
        <xdr:cNvSpPr/>
      </xdr:nvSpPr>
      <xdr:spPr>
        <a:xfrm>
          <a:off x="15430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141514</xdr:rowOff>
    </xdr:from>
    <xdr:to>
      <xdr:col>85</xdr:col>
      <xdr:colOff>127000</xdr:colOff>
      <xdr:row>109</xdr:row>
      <xdr:rowOff>2721</xdr:rowOff>
    </xdr:to>
    <xdr:cxnSp macro="">
      <xdr:nvCxnSpPr>
        <xdr:cNvPr id="565" name="直線コネクタ 564"/>
        <xdr:cNvCxnSpPr/>
      </xdr:nvCxnSpPr>
      <xdr:spPr>
        <a:xfrm>
          <a:off x="15481300" y="18658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31931</xdr:rowOff>
    </xdr:from>
    <xdr:to>
      <xdr:col>76</xdr:col>
      <xdr:colOff>165100</xdr:colOff>
      <xdr:row>108</xdr:row>
      <xdr:rowOff>133531</xdr:rowOff>
    </xdr:to>
    <xdr:sp macro="" textlink="">
      <xdr:nvSpPr>
        <xdr:cNvPr id="566" name="楕円 565"/>
        <xdr:cNvSpPr/>
      </xdr:nvSpPr>
      <xdr:spPr>
        <a:xfrm>
          <a:off x="14541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82731</xdr:rowOff>
    </xdr:from>
    <xdr:to>
      <xdr:col>81</xdr:col>
      <xdr:colOff>50800</xdr:colOff>
      <xdr:row>108</xdr:row>
      <xdr:rowOff>141514</xdr:rowOff>
    </xdr:to>
    <xdr:cxnSp macro="">
      <xdr:nvCxnSpPr>
        <xdr:cNvPr id="567" name="直線コネクタ 566"/>
        <xdr:cNvCxnSpPr/>
      </xdr:nvCxnSpPr>
      <xdr:spPr>
        <a:xfrm>
          <a:off x="14592300" y="185993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568" name="楕円 567"/>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82731</xdr:rowOff>
    </xdr:to>
    <xdr:cxnSp macro="">
      <xdr:nvCxnSpPr>
        <xdr:cNvPr id="569" name="直線コネクタ 568"/>
        <xdr:cNvCxnSpPr/>
      </xdr:nvCxnSpPr>
      <xdr:spPr>
        <a:xfrm>
          <a:off x="13703300" y="185928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70"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71"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572"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73"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11991</xdr:rowOff>
    </xdr:from>
    <xdr:ext cx="405111" cy="259045"/>
    <xdr:sp macro="" textlink="">
      <xdr:nvSpPr>
        <xdr:cNvPr id="574" name="n_1mainValue【庁舎】&#10;有形固定資産減価償却率"/>
        <xdr:cNvSpPr txBox="1"/>
      </xdr:nvSpPr>
      <xdr:spPr>
        <a:xfrm>
          <a:off x="15266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124658</xdr:rowOff>
    </xdr:from>
    <xdr:ext cx="405111" cy="259045"/>
    <xdr:sp macro="" textlink="">
      <xdr:nvSpPr>
        <xdr:cNvPr id="575" name="n_2mainValue【庁舎】&#10;有形固定資産減価償却率"/>
        <xdr:cNvSpPr txBox="1"/>
      </xdr:nvSpPr>
      <xdr:spPr>
        <a:xfrm>
          <a:off x="14389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576" name="n_3mainValue【庁舎】&#10;有形固定資産減価償却率"/>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7" name="直線コネクタ 5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8" name="テキスト ボックス 5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9" name="直線コネクタ 5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0" name="テキスト ボックス 5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1" name="直線コネクタ 5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2" name="テキスト ボックス 5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3" name="直線コネクタ 5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4" name="テキスト ボックス 5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5" name="直線コネクタ 5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6" name="テキスト ボックス 5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7" name="直線コネクタ 5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8" name="テキスト ボックス 5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02" name="直線コネクタ 601"/>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03"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04" name="直線コネクタ 603"/>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05"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06" name="直線コネクタ 605"/>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07"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08" name="フローチャート: 判断 607"/>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09" name="フローチャート: 判断 608"/>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10" name="フローチャート: 判断 609"/>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11" name="フローチャート: 判断 610"/>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12" name="フローチャート: 判断 611"/>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618" name="楕円 617"/>
        <xdr:cNvSpPr/>
      </xdr:nvSpPr>
      <xdr:spPr>
        <a:xfrm>
          <a:off x="22110700" y="18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75128</xdr:rowOff>
    </xdr:from>
    <xdr:ext cx="469744" cy="259045"/>
    <xdr:sp macro="" textlink="">
      <xdr:nvSpPr>
        <xdr:cNvPr id="619" name="【庁舎】&#10;一人当たり面積該当値テキスト"/>
        <xdr:cNvSpPr txBox="1"/>
      </xdr:nvSpPr>
      <xdr:spPr>
        <a:xfrm>
          <a:off x="22199600" y="1807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620" name="楕円 619"/>
        <xdr:cNvSpPr/>
      </xdr:nvSpPr>
      <xdr:spPr>
        <a:xfrm>
          <a:off x="2127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147501</xdr:rowOff>
    </xdr:from>
    <xdr:to>
      <xdr:col>116</xdr:col>
      <xdr:colOff>63500</xdr:colOff>
      <xdr:row>105</xdr:row>
      <xdr:rowOff>162742</xdr:rowOff>
    </xdr:to>
    <xdr:cxnSp macro="">
      <xdr:nvCxnSpPr>
        <xdr:cNvPr id="621" name="直線コネクタ 620"/>
        <xdr:cNvCxnSpPr/>
      </xdr:nvCxnSpPr>
      <xdr:spPr>
        <a:xfrm flipV="1">
          <a:off x="21323300" y="18149751"/>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22" name="楕円 621"/>
        <xdr:cNvSpPr/>
      </xdr:nvSpPr>
      <xdr:spPr>
        <a:xfrm>
          <a:off x="20383500" y="18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162742</xdr:rowOff>
    </xdr:from>
    <xdr:to>
      <xdr:col>111</xdr:col>
      <xdr:colOff>177800</xdr:colOff>
      <xdr:row>106</xdr:row>
      <xdr:rowOff>2177</xdr:rowOff>
    </xdr:to>
    <xdr:cxnSp macro="">
      <xdr:nvCxnSpPr>
        <xdr:cNvPr id="623" name="直線コネクタ 622"/>
        <xdr:cNvCxnSpPr/>
      </xdr:nvCxnSpPr>
      <xdr:spPr>
        <a:xfrm flipV="1">
          <a:off x="20434300" y="1816499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132624</xdr:rowOff>
    </xdr:from>
    <xdr:to>
      <xdr:col>102</xdr:col>
      <xdr:colOff>165100</xdr:colOff>
      <xdr:row>106</xdr:row>
      <xdr:rowOff>62774</xdr:rowOff>
    </xdr:to>
    <xdr:sp macro="" textlink="">
      <xdr:nvSpPr>
        <xdr:cNvPr id="624" name="楕円 623"/>
        <xdr:cNvSpPr/>
      </xdr:nvSpPr>
      <xdr:spPr>
        <a:xfrm>
          <a:off x="19494500" y="181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2177</xdr:rowOff>
    </xdr:from>
    <xdr:to>
      <xdr:col>107</xdr:col>
      <xdr:colOff>50800</xdr:colOff>
      <xdr:row>106</xdr:row>
      <xdr:rowOff>11974</xdr:rowOff>
    </xdr:to>
    <xdr:cxnSp macro="">
      <xdr:nvCxnSpPr>
        <xdr:cNvPr id="625" name="直線コネクタ 624"/>
        <xdr:cNvCxnSpPr/>
      </xdr:nvCxnSpPr>
      <xdr:spPr>
        <a:xfrm flipV="1">
          <a:off x="19545300" y="181758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26"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627"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628"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629"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33219</xdr:rowOff>
    </xdr:from>
    <xdr:ext cx="469744" cy="259045"/>
    <xdr:sp macro="" textlink="">
      <xdr:nvSpPr>
        <xdr:cNvPr id="630" name="n_1mainValue【庁舎】&#10;一人当たり面積"/>
        <xdr:cNvSpPr txBox="1"/>
      </xdr:nvSpPr>
      <xdr:spPr>
        <a:xfrm>
          <a:off x="210757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631" name="n_2main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53901</xdr:rowOff>
    </xdr:from>
    <xdr:ext cx="469744" cy="259045"/>
    <xdr:sp macro="" textlink="">
      <xdr:nvSpPr>
        <xdr:cNvPr id="632" name="n_3mainValue【庁舎】&#10;一人当たり面積"/>
        <xdr:cNvSpPr txBox="1"/>
      </xdr:nvSpPr>
      <xdr:spPr>
        <a:xfrm>
          <a:off x="19310427" y="182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類似団体と比較して、特に有形固定資産減価償却率が高くなっている施設は、図書館、保健センター、庁舎となっている。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そのうち、庁舎については、耐震化の課題もあり、新庁舎整備の指針として令和２年３月に「奈井江町役場庁舎整備基本計画」を策定している。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保健センター、子育て支援センターの複合化も含めた新庁舎の建設を令和５年度完成に向けて実施している。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また、文化ホール及び体育館については、計画的に大規模改修を行い老朽化対策に取り組んでいる。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
5,062
88.19
5,443,770
5,298,030
145,740
3,281,230
4,768,980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類似団体平均を下回っている状況にあるが、ここ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年間は、ほぼ同率で推移しており財政基盤が弱く地方交付税への依存度が高い北海道の中では、平均的な数値となっている。</a:t>
          </a:r>
          <a:endParaRPr lang="ja-JP" altLang="ja-JP" sz="1400">
            <a:effectLst/>
          </a:endParaRPr>
        </a:p>
        <a:p>
          <a:r>
            <a:rPr kumimoji="1" lang="ja-JP" altLang="ja-JP" sz="1100">
              <a:solidFill>
                <a:schemeClr val="dk1"/>
              </a:solidFill>
              <a:effectLst/>
              <a:latin typeface="+mn-lt"/>
              <a:ea typeface="+mn-ea"/>
              <a:cs typeface="+mn-cs"/>
            </a:rPr>
            <a:t>　今後においても、事務事業の効率化、見直し等を行うなど引き続き財政健全化に努める。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xdr:cNvCxnSpPr/>
      </xdr:nvCxnSpPr>
      <xdr:spPr>
        <a:xfrm>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5" name="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広域行政推進による、広域連合、一部事務組合への負担金、他会計への繰出金、公債費が高い水準にあることから類似団体の平均を上回っている。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が減少しているのは、普通交付税の追加交付、経常経費である人件費の減少が主な要因となっている。</a:t>
          </a:r>
          <a:endParaRPr lang="ja-JP" altLang="ja-JP" sz="1400">
            <a:effectLst/>
          </a:endParaRPr>
        </a:p>
        <a:p>
          <a:r>
            <a:rPr kumimoji="1" lang="ja-JP" altLang="ja-JP" sz="1100">
              <a:solidFill>
                <a:schemeClr val="dk1"/>
              </a:solidFill>
              <a:effectLst/>
              <a:latin typeface="+mn-lt"/>
              <a:ea typeface="+mn-ea"/>
              <a:cs typeface="+mn-cs"/>
            </a:rPr>
            <a:t>　今後も、事務事業の効率化、見直し等、新規事業においては、必要性・緊急性は勿論のこと後年度の財政負担も厳しく見極めるなど、経常経費の削減に努める。</a:t>
          </a:r>
          <a:endParaRPr lang="ja-JP" altLang="ja-JP" sz="1400">
            <a:effectLst/>
          </a:endParaRPr>
        </a:p>
        <a:p>
          <a:r>
            <a:rPr kumimoji="1" lang="ja-JP" altLang="ja-JP" sz="1100">
              <a:solidFill>
                <a:schemeClr val="dk1"/>
              </a:solidFill>
              <a:effectLst/>
              <a:latin typeface="+mn-lt"/>
              <a:ea typeface="+mn-ea"/>
              <a:cs typeface="+mn-cs"/>
            </a:rPr>
            <a:t>　また、町税の収納強化を図るなど、財源の確保にも努める。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62</xdr:row>
      <xdr:rowOff>23767</xdr:rowOff>
    </xdr:to>
    <xdr:cxnSp macro="">
      <xdr:nvCxnSpPr>
        <xdr:cNvPr id="133" name="直線コネクタ 132"/>
        <xdr:cNvCxnSpPr/>
      </xdr:nvCxnSpPr>
      <xdr:spPr>
        <a:xfrm flipV="1">
          <a:off x="4114800" y="10450285"/>
          <a:ext cx="8382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23767</xdr:rowOff>
    </xdr:from>
    <xdr:to>
      <xdr:col>19</xdr:col>
      <xdr:colOff>133350</xdr:colOff>
      <xdr:row>62</xdr:row>
      <xdr:rowOff>58238</xdr:rowOff>
    </xdr:to>
    <xdr:cxnSp macro="">
      <xdr:nvCxnSpPr>
        <xdr:cNvPr id="136" name="直線コネクタ 135"/>
        <xdr:cNvCxnSpPr/>
      </xdr:nvCxnSpPr>
      <xdr:spPr>
        <a:xfrm flipV="1">
          <a:off x="3225800" y="106536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58238</xdr:rowOff>
    </xdr:from>
    <xdr:to>
      <xdr:col>15</xdr:col>
      <xdr:colOff>82550</xdr:colOff>
      <xdr:row>62</xdr:row>
      <xdr:rowOff>113393</xdr:rowOff>
    </xdr:to>
    <xdr:cxnSp macro="">
      <xdr:nvCxnSpPr>
        <xdr:cNvPr id="139" name="直線コネクタ 138"/>
        <xdr:cNvCxnSpPr/>
      </xdr:nvCxnSpPr>
      <xdr:spPr>
        <a:xfrm flipV="1">
          <a:off x="2336800" y="1068813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34109</xdr:rowOff>
    </xdr:from>
    <xdr:to>
      <xdr:col>11</xdr:col>
      <xdr:colOff>31750</xdr:colOff>
      <xdr:row>62</xdr:row>
      <xdr:rowOff>113393</xdr:rowOff>
    </xdr:to>
    <xdr:cxnSp macro="">
      <xdr:nvCxnSpPr>
        <xdr:cNvPr id="142" name="直線コネクタ 141"/>
        <xdr:cNvCxnSpPr/>
      </xdr:nvCxnSpPr>
      <xdr:spPr>
        <a:xfrm>
          <a:off x="1447800" y="1066400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112485</xdr:rowOff>
    </xdr:from>
    <xdr:to>
      <xdr:col>23</xdr:col>
      <xdr:colOff>184150</xdr:colOff>
      <xdr:row>61</xdr:row>
      <xdr:rowOff>42635</xdr:rowOff>
    </xdr:to>
    <xdr:sp macro="" textlink="">
      <xdr:nvSpPr>
        <xdr:cNvPr id="152" name="楕円 151"/>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84562</xdr:rowOff>
    </xdr:from>
    <xdr:ext cx="762000" cy="259045"/>
    <xdr:sp macro="" textlink="">
      <xdr:nvSpPr>
        <xdr:cNvPr id="153" name="財政構造の弾力性該当値テキスト"/>
        <xdr:cNvSpPr txBox="1"/>
      </xdr:nvSpPr>
      <xdr:spPr>
        <a:xfrm>
          <a:off x="5041900" y="1037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144417</xdr:rowOff>
    </xdr:from>
    <xdr:to>
      <xdr:col>19</xdr:col>
      <xdr:colOff>184150</xdr:colOff>
      <xdr:row>62</xdr:row>
      <xdr:rowOff>74567</xdr:rowOff>
    </xdr:to>
    <xdr:sp macro="" textlink="">
      <xdr:nvSpPr>
        <xdr:cNvPr id="154" name="楕円 153"/>
        <xdr:cNvSpPr/>
      </xdr:nvSpPr>
      <xdr:spPr>
        <a:xfrm>
          <a:off x="4064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59344</xdr:rowOff>
    </xdr:from>
    <xdr:ext cx="736600" cy="259045"/>
    <xdr:sp macro="" textlink="">
      <xdr:nvSpPr>
        <xdr:cNvPr id="155" name="テキスト ボックス 154"/>
        <xdr:cNvSpPr txBox="1"/>
      </xdr:nvSpPr>
      <xdr:spPr>
        <a:xfrm>
          <a:off x="3733800" y="1068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7438</xdr:rowOff>
    </xdr:from>
    <xdr:to>
      <xdr:col>15</xdr:col>
      <xdr:colOff>133350</xdr:colOff>
      <xdr:row>62</xdr:row>
      <xdr:rowOff>109038</xdr:rowOff>
    </xdr:to>
    <xdr:sp macro="" textlink="">
      <xdr:nvSpPr>
        <xdr:cNvPr id="156" name="楕円 155"/>
        <xdr:cNvSpPr/>
      </xdr:nvSpPr>
      <xdr:spPr>
        <a:xfrm>
          <a:off x="3175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93815</xdr:rowOff>
    </xdr:from>
    <xdr:ext cx="762000" cy="259045"/>
    <xdr:sp macro="" textlink="">
      <xdr:nvSpPr>
        <xdr:cNvPr id="157" name="テキスト ボックス 156"/>
        <xdr:cNvSpPr txBox="1"/>
      </xdr:nvSpPr>
      <xdr:spPr>
        <a:xfrm>
          <a:off x="2844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62593</xdr:rowOff>
    </xdr:from>
    <xdr:to>
      <xdr:col>11</xdr:col>
      <xdr:colOff>82550</xdr:colOff>
      <xdr:row>62</xdr:row>
      <xdr:rowOff>164193</xdr:rowOff>
    </xdr:to>
    <xdr:sp macro="" textlink="">
      <xdr:nvSpPr>
        <xdr:cNvPr id="158" name="楕円 157"/>
        <xdr:cNvSpPr/>
      </xdr:nvSpPr>
      <xdr:spPr>
        <a:xfrm>
          <a:off x="2286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148970</xdr:rowOff>
    </xdr:from>
    <xdr:ext cx="762000" cy="259045"/>
    <xdr:sp macro="" textlink="">
      <xdr:nvSpPr>
        <xdr:cNvPr id="159" name="テキスト ボックス 158"/>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60" name="楕円 159"/>
        <xdr:cNvSpPr/>
      </xdr:nvSpPr>
      <xdr:spPr>
        <a:xfrm>
          <a:off x="1397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61" name="テキスト ボックス 160"/>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２つの福祉施設を民間に移管し企業会計は閉鎖したが、福祉施設の職員は町からの派遣、一般会計に異動となっていた。Ｈ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の３年間で派遣期間が終了したため、人件費は大きく減少したが、公共施設の維持管理費用、除雪費用などが増加したため、類似団体平均に比べ高くなっている。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、事務事業の効率化、見直し等を行い引き続き経費の削減に努める。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59534</xdr:rowOff>
    </xdr:from>
    <xdr:to>
      <xdr:col>23</xdr:col>
      <xdr:colOff>133350</xdr:colOff>
      <xdr:row>82</xdr:row>
      <xdr:rowOff>72996</xdr:rowOff>
    </xdr:to>
    <xdr:cxnSp macro="">
      <xdr:nvCxnSpPr>
        <xdr:cNvPr id="197" name="直線コネクタ 196"/>
        <xdr:cNvCxnSpPr/>
      </xdr:nvCxnSpPr>
      <xdr:spPr>
        <a:xfrm>
          <a:off x="4114800" y="14118434"/>
          <a:ext cx="8382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59032</xdr:rowOff>
    </xdr:from>
    <xdr:to>
      <xdr:col>19</xdr:col>
      <xdr:colOff>133350</xdr:colOff>
      <xdr:row>82</xdr:row>
      <xdr:rowOff>59534</xdr:rowOff>
    </xdr:to>
    <xdr:cxnSp macro="">
      <xdr:nvCxnSpPr>
        <xdr:cNvPr id="200" name="直線コネクタ 199"/>
        <xdr:cNvCxnSpPr/>
      </xdr:nvCxnSpPr>
      <xdr:spPr>
        <a:xfrm>
          <a:off x="3225800" y="14117932"/>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51574</xdr:rowOff>
    </xdr:from>
    <xdr:to>
      <xdr:col>15</xdr:col>
      <xdr:colOff>82550</xdr:colOff>
      <xdr:row>82</xdr:row>
      <xdr:rowOff>59032</xdr:rowOff>
    </xdr:to>
    <xdr:cxnSp macro="">
      <xdr:nvCxnSpPr>
        <xdr:cNvPr id="203" name="直線コネクタ 202"/>
        <xdr:cNvCxnSpPr/>
      </xdr:nvCxnSpPr>
      <xdr:spPr>
        <a:xfrm>
          <a:off x="2336800" y="14110474"/>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51574</xdr:rowOff>
    </xdr:from>
    <xdr:to>
      <xdr:col>11</xdr:col>
      <xdr:colOff>31750</xdr:colOff>
      <xdr:row>82</xdr:row>
      <xdr:rowOff>67382</xdr:rowOff>
    </xdr:to>
    <xdr:cxnSp macro="">
      <xdr:nvCxnSpPr>
        <xdr:cNvPr id="206" name="直線コネクタ 205"/>
        <xdr:cNvCxnSpPr/>
      </xdr:nvCxnSpPr>
      <xdr:spPr>
        <a:xfrm flipV="1">
          <a:off x="1447800" y="14110474"/>
          <a:ext cx="8890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22196</xdr:rowOff>
    </xdr:from>
    <xdr:to>
      <xdr:col>23</xdr:col>
      <xdr:colOff>184150</xdr:colOff>
      <xdr:row>82</xdr:row>
      <xdr:rowOff>123796</xdr:rowOff>
    </xdr:to>
    <xdr:sp macro="" textlink="">
      <xdr:nvSpPr>
        <xdr:cNvPr id="216" name="楕円 215"/>
        <xdr:cNvSpPr/>
      </xdr:nvSpPr>
      <xdr:spPr>
        <a:xfrm>
          <a:off x="4902200" y="140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165723</xdr:rowOff>
    </xdr:from>
    <xdr:ext cx="762000" cy="259045"/>
    <xdr:sp macro="" textlink="">
      <xdr:nvSpPr>
        <xdr:cNvPr id="217" name="人件費・物件費等の状況該当値テキスト"/>
        <xdr:cNvSpPr txBox="1"/>
      </xdr:nvSpPr>
      <xdr:spPr>
        <a:xfrm>
          <a:off x="5041900" y="1405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8734</xdr:rowOff>
    </xdr:from>
    <xdr:to>
      <xdr:col>19</xdr:col>
      <xdr:colOff>184150</xdr:colOff>
      <xdr:row>82</xdr:row>
      <xdr:rowOff>110334</xdr:rowOff>
    </xdr:to>
    <xdr:sp macro="" textlink="">
      <xdr:nvSpPr>
        <xdr:cNvPr id="218" name="楕円 217"/>
        <xdr:cNvSpPr/>
      </xdr:nvSpPr>
      <xdr:spPr>
        <a:xfrm>
          <a:off x="4064000" y="140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95111</xdr:rowOff>
    </xdr:from>
    <xdr:ext cx="736600" cy="259045"/>
    <xdr:sp macro="" textlink="">
      <xdr:nvSpPr>
        <xdr:cNvPr id="219" name="テキスト ボックス 218"/>
        <xdr:cNvSpPr txBox="1"/>
      </xdr:nvSpPr>
      <xdr:spPr>
        <a:xfrm>
          <a:off x="3733800" y="1415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8232</xdr:rowOff>
    </xdr:from>
    <xdr:to>
      <xdr:col>15</xdr:col>
      <xdr:colOff>133350</xdr:colOff>
      <xdr:row>82</xdr:row>
      <xdr:rowOff>109832</xdr:rowOff>
    </xdr:to>
    <xdr:sp macro="" textlink="">
      <xdr:nvSpPr>
        <xdr:cNvPr id="220" name="楕円 219"/>
        <xdr:cNvSpPr/>
      </xdr:nvSpPr>
      <xdr:spPr>
        <a:xfrm>
          <a:off x="3175000" y="140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94609</xdr:rowOff>
    </xdr:from>
    <xdr:ext cx="762000" cy="259045"/>
    <xdr:sp macro="" textlink="">
      <xdr:nvSpPr>
        <xdr:cNvPr id="221" name="テキスト ボックス 220"/>
        <xdr:cNvSpPr txBox="1"/>
      </xdr:nvSpPr>
      <xdr:spPr>
        <a:xfrm>
          <a:off x="2844800" y="1415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774</xdr:rowOff>
    </xdr:from>
    <xdr:to>
      <xdr:col>11</xdr:col>
      <xdr:colOff>82550</xdr:colOff>
      <xdr:row>82</xdr:row>
      <xdr:rowOff>102374</xdr:rowOff>
    </xdr:to>
    <xdr:sp macro="" textlink="">
      <xdr:nvSpPr>
        <xdr:cNvPr id="222" name="楕円 221"/>
        <xdr:cNvSpPr/>
      </xdr:nvSpPr>
      <xdr:spPr>
        <a:xfrm>
          <a:off x="2286000" y="140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87151</xdr:rowOff>
    </xdr:from>
    <xdr:ext cx="762000" cy="259045"/>
    <xdr:sp macro="" textlink="">
      <xdr:nvSpPr>
        <xdr:cNvPr id="223" name="テキスト ボックス 222"/>
        <xdr:cNvSpPr txBox="1"/>
      </xdr:nvSpPr>
      <xdr:spPr>
        <a:xfrm>
          <a:off x="1955800" y="1414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16582</xdr:rowOff>
    </xdr:from>
    <xdr:to>
      <xdr:col>7</xdr:col>
      <xdr:colOff>31750</xdr:colOff>
      <xdr:row>82</xdr:row>
      <xdr:rowOff>118182</xdr:rowOff>
    </xdr:to>
    <xdr:sp macro="" textlink="">
      <xdr:nvSpPr>
        <xdr:cNvPr id="224" name="楕円 223"/>
        <xdr:cNvSpPr/>
      </xdr:nvSpPr>
      <xdr:spPr>
        <a:xfrm>
          <a:off x="1397000" y="140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102959</xdr:rowOff>
    </xdr:from>
    <xdr:ext cx="762000" cy="259045"/>
    <xdr:sp macro="" textlink="">
      <xdr:nvSpPr>
        <xdr:cNvPr id="225" name="テキスト ボックス 224"/>
        <xdr:cNvSpPr txBox="1"/>
      </xdr:nvSpPr>
      <xdr:spPr>
        <a:xfrm>
          <a:off x="1066800" y="1416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年度まで職員給与の独自削減（管理職手当平均</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及び給料</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）の実施により類似団体平均を下回っている状況だったが、</a:t>
          </a:r>
          <a:r>
            <a:rPr kumimoji="1" lang="ja-JP" altLang="en-US" sz="1100">
              <a:solidFill>
                <a:schemeClr val="dk1"/>
              </a:solidFill>
              <a:effectLst/>
              <a:latin typeface="+mn-lt"/>
              <a:ea typeface="+mn-ea"/>
              <a:cs typeface="+mn-cs"/>
            </a:rPr>
            <a:t>年齢層のバランスにより近年は</a:t>
          </a:r>
          <a:r>
            <a:rPr kumimoji="1" lang="ja-JP" altLang="ja-JP" sz="1100">
              <a:solidFill>
                <a:schemeClr val="dk1"/>
              </a:solidFill>
              <a:effectLst/>
              <a:latin typeface="+mn-lt"/>
              <a:ea typeface="+mn-ea"/>
              <a:cs typeface="+mn-cs"/>
            </a:rPr>
            <a:t>平均値</a:t>
          </a:r>
          <a:r>
            <a:rPr kumimoji="1" lang="ja-JP" altLang="en-US"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　今後においても、職員給与の縮減に努める。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43241</xdr:rowOff>
    </xdr:to>
    <xdr:cxnSp macro="">
      <xdr:nvCxnSpPr>
        <xdr:cNvPr id="261" name="直線コネクタ 260"/>
        <xdr:cNvCxnSpPr/>
      </xdr:nvCxnSpPr>
      <xdr:spPr>
        <a:xfrm>
          <a:off x="16179800" y="14616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86</xdr:row>
      <xdr:rowOff>55638</xdr:rowOff>
    </xdr:to>
    <xdr:cxnSp macro="">
      <xdr:nvCxnSpPr>
        <xdr:cNvPr id="264" name="直線コネクタ 263"/>
        <xdr:cNvCxnSpPr/>
      </xdr:nvCxnSpPr>
      <xdr:spPr>
        <a:xfrm flipV="1">
          <a:off x="15290800" y="1461649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86</xdr:row>
      <xdr:rowOff>55638</xdr:rowOff>
    </xdr:to>
    <xdr:cxnSp macro="">
      <xdr:nvCxnSpPr>
        <xdr:cNvPr id="267" name="直線コネクタ 266"/>
        <xdr:cNvCxnSpPr/>
      </xdr:nvCxnSpPr>
      <xdr:spPr>
        <a:xfrm>
          <a:off x="14401800" y="146624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158145</xdr:rowOff>
    </xdr:to>
    <xdr:cxnSp macro="">
      <xdr:nvCxnSpPr>
        <xdr:cNvPr id="270" name="直線コネクタ 269"/>
        <xdr:cNvCxnSpPr/>
      </xdr:nvCxnSpPr>
      <xdr:spPr>
        <a:xfrm flipV="1">
          <a:off x="13512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80" name="楕円 279"/>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81"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82" name="楕円 281"/>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3" name="テキスト ボックス 282"/>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4" name="楕円 283"/>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5" name="テキスト ボックス 284"/>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6" name="楕円 285"/>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87" name="テキスト ボックス 286"/>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8" name="楕円 287"/>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89" name="テキスト ボックス 288"/>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年度まで退職者補充のための新規採用は行わず、職員定数管理に努めてきた。</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つの福祉施設を民間に移管したことにより、閉鎖した企業会計から一般会計に職員が異動した</a:t>
          </a:r>
          <a:r>
            <a:rPr kumimoji="1" lang="ja-JP" altLang="en-US" sz="1100">
              <a:solidFill>
                <a:schemeClr val="dk1"/>
              </a:solidFill>
              <a:effectLst/>
              <a:latin typeface="+mn-lt"/>
              <a:ea typeface="+mn-ea"/>
              <a:cs typeface="+mn-cs"/>
            </a:rPr>
            <a:t>際にも</a:t>
          </a:r>
          <a:r>
            <a:rPr kumimoji="1" lang="ja-JP" altLang="ja-JP" sz="1100">
              <a:solidFill>
                <a:schemeClr val="dk1"/>
              </a:solidFill>
              <a:effectLst/>
              <a:latin typeface="+mn-lt"/>
              <a:ea typeface="+mn-ea"/>
              <a:cs typeface="+mn-cs"/>
            </a:rPr>
            <a:t>新規採用は行っていない。</a:t>
          </a:r>
          <a:endParaRPr lang="ja-JP" altLang="ja-JP" sz="1400">
            <a:effectLst/>
          </a:endParaRPr>
        </a:p>
        <a:p>
          <a:r>
            <a:rPr kumimoji="1" lang="ja-JP" altLang="ja-JP" sz="1100">
              <a:solidFill>
                <a:schemeClr val="dk1"/>
              </a:solidFill>
              <a:effectLst/>
              <a:latin typeface="+mn-lt"/>
              <a:ea typeface="+mn-ea"/>
              <a:cs typeface="+mn-cs"/>
            </a:rPr>
            <a:t>　今後においても、将来的な職員間のバランスや空洞化を勘案しながら、民間委託や広域連携等を推進し、より適正な職員の定数管理に努める。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90860</xdr:rowOff>
    </xdr:from>
    <xdr:to>
      <xdr:col>81</xdr:col>
      <xdr:colOff>44450</xdr:colOff>
      <xdr:row>63</xdr:row>
      <xdr:rowOff>128088</xdr:rowOff>
    </xdr:to>
    <xdr:cxnSp macro="">
      <xdr:nvCxnSpPr>
        <xdr:cNvPr id="326" name="直線コネクタ 325"/>
        <xdr:cNvCxnSpPr/>
      </xdr:nvCxnSpPr>
      <xdr:spPr>
        <a:xfrm>
          <a:off x="16179800" y="10892210"/>
          <a:ext cx="838200" cy="3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90860</xdr:rowOff>
    </xdr:from>
    <xdr:to>
      <xdr:col>77</xdr:col>
      <xdr:colOff>44450</xdr:colOff>
      <xdr:row>63</xdr:row>
      <xdr:rowOff>130846</xdr:rowOff>
    </xdr:to>
    <xdr:cxnSp macro="">
      <xdr:nvCxnSpPr>
        <xdr:cNvPr id="329" name="直線コネクタ 328"/>
        <xdr:cNvCxnSpPr/>
      </xdr:nvCxnSpPr>
      <xdr:spPr>
        <a:xfrm flipV="1">
          <a:off x="15290800" y="10892210"/>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130846</xdr:rowOff>
    </xdr:from>
    <xdr:to>
      <xdr:col>72</xdr:col>
      <xdr:colOff>203200</xdr:colOff>
      <xdr:row>65</xdr:row>
      <xdr:rowOff>55445</xdr:rowOff>
    </xdr:to>
    <xdr:cxnSp macro="">
      <xdr:nvCxnSpPr>
        <xdr:cNvPr id="332" name="直線コネクタ 331"/>
        <xdr:cNvCxnSpPr/>
      </xdr:nvCxnSpPr>
      <xdr:spPr>
        <a:xfrm flipV="1">
          <a:off x="14401800" y="10932196"/>
          <a:ext cx="889000" cy="2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55445</xdr:rowOff>
    </xdr:from>
    <xdr:to>
      <xdr:col>68</xdr:col>
      <xdr:colOff>152400</xdr:colOff>
      <xdr:row>65</xdr:row>
      <xdr:rowOff>78196</xdr:rowOff>
    </xdr:to>
    <xdr:cxnSp macro="">
      <xdr:nvCxnSpPr>
        <xdr:cNvPr id="335" name="直線コネクタ 334"/>
        <xdr:cNvCxnSpPr/>
      </xdr:nvCxnSpPr>
      <xdr:spPr>
        <a:xfrm flipV="1">
          <a:off x="13512800" y="11199695"/>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77288</xdr:rowOff>
    </xdr:from>
    <xdr:to>
      <xdr:col>81</xdr:col>
      <xdr:colOff>95250</xdr:colOff>
      <xdr:row>64</xdr:row>
      <xdr:rowOff>7438</xdr:rowOff>
    </xdr:to>
    <xdr:sp macro="" textlink="">
      <xdr:nvSpPr>
        <xdr:cNvPr id="345" name="楕円 344"/>
        <xdr:cNvSpPr/>
      </xdr:nvSpPr>
      <xdr:spPr>
        <a:xfrm>
          <a:off x="16967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49365</xdr:rowOff>
    </xdr:from>
    <xdr:ext cx="762000" cy="259045"/>
    <xdr:sp macro="" textlink="">
      <xdr:nvSpPr>
        <xdr:cNvPr id="346" name="定員管理の状況該当値テキスト"/>
        <xdr:cNvSpPr txBox="1"/>
      </xdr:nvSpPr>
      <xdr:spPr>
        <a:xfrm>
          <a:off x="17106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40060</xdr:rowOff>
    </xdr:from>
    <xdr:to>
      <xdr:col>77</xdr:col>
      <xdr:colOff>95250</xdr:colOff>
      <xdr:row>63</xdr:row>
      <xdr:rowOff>141660</xdr:rowOff>
    </xdr:to>
    <xdr:sp macro="" textlink="">
      <xdr:nvSpPr>
        <xdr:cNvPr id="347" name="楕円 346"/>
        <xdr:cNvSpPr/>
      </xdr:nvSpPr>
      <xdr:spPr>
        <a:xfrm>
          <a:off x="16129000" y="108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126437</xdr:rowOff>
    </xdr:from>
    <xdr:ext cx="736600" cy="259045"/>
    <xdr:sp macro="" textlink="">
      <xdr:nvSpPr>
        <xdr:cNvPr id="348" name="テキスト ボックス 347"/>
        <xdr:cNvSpPr txBox="1"/>
      </xdr:nvSpPr>
      <xdr:spPr>
        <a:xfrm>
          <a:off x="15798800" y="1092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80046</xdr:rowOff>
    </xdr:from>
    <xdr:to>
      <xdr:col>73</xdr:col>
      <xdr:colOff>44450</xdr:colOff>
      <xdr:row>64</xdr:row>
      <xdr:rowOff>10196</xdr:rowOff>
    </xdr:to>
    <xdr:sp macro="" textlink="">
      <xdr:nvSpPr>
        <xdr:cNvPr id="349" name="楕円 348"/>
        <xdr:cNvSpPr/>
      </xdr:nvSpPr>
      <xdr:spPr>
        <a:xfrm>
          <a:off x="15240000" y="108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166423</xdr:rowOff>
    </xdr:from>
    <xdr:ext cx="762000" cy="259045"/>
    <xdr:sp macro="" textlink="">
      <xdr:nvSpPr>
        <xdr:cNvPr id="350" name="テキスト ボックス 349"/>
        <xdr:cNvSpPr txBox="1"/>
      </xdr:nvSpPr>
      <xdr:spPr>
        <a:xfrm>
          <a:off x="14909800" y="109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4645</xdr:rowOff>
    </xdr:from>
    <xdr:to>
      <xdr:col>68</xdr:col>
      <xdr:colOff>203200</xdr:colOff>
      <xdr:row>65</xdr:row>
      <xdr:rowOff>106245</xdr:rowOff>
    </xdr:to>
    <xdr:sp macro="" textlink="">
      <xdr:nvSpPr>
        <xdr:cNvPr id="351" name="楕円 350"/>
        <xdr:cNvSpPr/>
      </xdr:nvSpPr>
      <xdr:spPr>
        <a:xfrm>
          <a:off x="14351000" y="111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91022</xdr:rowOff>
    </xdr:from>
    <xdr:ext cx="762000" cy="259045"/>
    <xdr:sp macro="" textlink="">
      <xdr:nvSpPr>
        <xdr:cNvPr id="352" name="テキスト ボックス 351"/>
        <xdr:cNvSpPr txBox="1"/>
      </xdr:nvSpPr>
      <xdr:spPr>
        <a:xfrm>
          <a:off x="14020800" y="112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27396</xdr:rowOff>
    </xdr:from>
    <xdr:to>
      <xdr:col>64</xdr:col>
      <xdr:colOff>152400</xdr:colOff>
      <xdr:row>65</xdr:row>
      <xdr:rowOff>128996</xdr:rowOff>
    </xdr:to>
    <xdr:sp macro="" textlink="">
      <xdr:nvSpPr>
        <xdr:cNvPr id="353" name="楕円 352"/>
        <xdr:cNvSpPr/>
      </xdr:nvSpPr>
      <xdr:spPr>
        <a:xfrm>
          <a:off x="13462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113773</xdr:rowOff>
    </xdr:from>
    <xdr:ext cx="762000" cy="259045"/>
    <xdr:sp macro="" textlink="">
      <xdr:nvSpPr>
        <xdr:cNvPr id="354" name="テキスト ボックス 353"/>
        <xdr:cNvSpPr txBox="1"/>
      </xdr:nvSpPr>
      <xdr:spPr>
        <a:xfrm>
          <a:off x="13131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これまでの社会資本整備によって、地方債の償還が多額となっているのが類似団体平均を上回っている要因であるが、計画的な事業実施により</a:t>
          </a:r>
          <a:r>
            <a:rPr kumimoji="1" lang="ja-JP" altLang="en-US" sz="1100">
              <a:solidFill>
                <a:schemeClr val="dk1"/>
              </a:solidFill>
              <a:effectLst/>
              <a:latin typeface="+mn-lt"/>
              <a:ea typeface="+mn-ea"/>
              <a:cs typeface="+mn-cs"/>
            </a:rPr>
            <a:t>改善傾向にある。</a:t>
          </a:r>
          <a:endParaRPr lang="ja-JP" altLang="ja-JP" sz="1400">
            <a:effectLst/>
          </a:endParaRPr>
        </a:p>
        <a:p>
          <a:r>
            <a:rPr kumimoji="1" lang="ja-JP" altLang="ja-JP" sz="1100">
              <a:solidFill>
                <a:schemeClr val="dk1"/>
              </a:solidFill>
              <a:effectLst/>
              <a:latin typeface="+mn-lt"/>
              <a:ea typeface="+mn-ea"/>
              <a:cs typeface="+mn-cs"/>
            </a:rPr>
            <a:t>　今後、役場庁舎整備等の大規模な事業も控えているため、事業の必要性・緊急性を勘案し、計画的な事業実施、新規地方債の発行抑制、有利な地方債の活用などにより、公債費の適正化に努める。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97790</xdr:rowOff>
    </xdr:to>
    <xdr:cxnSp macro="">
      <xdr:nvCxnSpPr>
        <xdr:cNvPr id="385" name="直線コネクタ 384"/>
        <xdr:cNvCxnSpPr/>
      </xdr:nvCxnSpPr>
      <xdr:spPr>
        <a:xfrm flipV="1">
          <a:off x="16179800" y="723112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160528</xdr:rowOff>
    </xdr:to>
    <xdr:cxnSp macro="">
      <xdr:nvCxnSpPr>
        <xdr:cNvPr id="388" name="直線コネクタ 387"/>
        <xdr:cNvCxnSpPr/>
      </xdr:nvCxnSpPr>
      <xdr:spPr>
        <a:xfrm flipV="1">
          <a:off x="15290800" y="72986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43</xdr:row>
      <xdr:rowOff>51816</xdr:rowOff>
    </xdr:to>
    <xdr:cxnSp macro="">
      <xdr:nvCxnSpPr>
        <xdr:cNvPr id="391" name="直線コネクタ 390"/>
        <xdr:cNvCxnSpPr/>
      </xdr:nvCxnSpPr>
      <xdr:spPr>
        <a:xfrm flipV="1">
          <a:off x="14401800" y="73614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13208</xdr:rowOff>
    </xdr:from>
    <xdr:to>
      <xdr:col>68</xdr:col>
      <xdr:colOff>152400</xdr:colOff>
      <xdr:row>43</xdr:row>
      <xdr:rowOff>51816</xdr:rowOff>
    </xdr:to>
    <xdr:cxnSp macro="">
      <xdr:nvCxnSpPr>
        <xdr:cNvPr id="394" name="直線コネクタ 393"/>
        <xdr:cNvCxnSpPr/>
      </xdr:nvCxnSpPr>
      <xdr:spPr>
        <a:xfrm>
          <a:off x="13512800" y="738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404" name="楕円 403"/>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405"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6" name="楕円 405"/>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7" name="テキスト ボックス 406"/>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408" name="楕円 407"/>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9" name="テキスト ボックス 408"/>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1016</xdr:rowOff>
    </xdr:from>
    <xdr:to>
      <xdr:col>68</xdr:col>
      <xdr:colOff>203200</xdr:colOff>
      <xdr:row>43</xdr:row>
      <xdr:rowOff>102616</xdr:rowOff>
    </xdr:to>
    <xdr:sp macro="" textlink="">
      <xdr:nvSpPr>
        <xdr:cNvPr id="410" name="楕円 409"/>
        <xdr:cNvSpPr/>
      </xdr:nvSpPr>
      <xdr:spPr>
        <a:xfrm>
          <a:off x="14351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87393</xdr:rowOff>
    </xdr:from>
    <xdr:ext cx="762000" cy="259045"/>
    <xdr:sp macro="" textlink="">
      <xdr:nvSpPr>
        <xdr:cNvPr id="411" name="テキスト ボックス 410"/>
        <xdr:cNvSpPr txBox="1"/>
      </xdr:nvSpPr>
      <xdr:spPr>
        <a:xfrm>
          <a:off x="14020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133858</xdr:rowOff>
    </xdr:from>
    <xdr:to>
      <xdr:col>64</xdr:col>
      <xdr:colOff>152400</xdr:colOff>
      <xdr:row>43</xdr:row>
      <xdr:rowOff>64008</xdr:rowOff>
    </xdr:to>
    <xdr:sp macro="" textlink="">
      <xdr:nvSpPr>
        <xdr:cNvPr id="412" name="楕円 411"/>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48785</xdr:rowOff>
    </xdr:from>
    <xdr:ext cx="762000" cy="259045"/>
    <xdr:sp macro="" textlink="">
      <xdr:nvSpPr>
        <xdr:cNvPr id="413" name="テキスト ボックス 412"/>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類似団体平均を大きく上回っている状況にある。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地方債現在高や下水道事業などの公営企業に係る地方債に対する繰出金が多額である一方で、</a:t>
          </a:r>
          <a:r>
            <a:rPr kumimoji="1" lang="ja-JP" altLang="ja-JP" sz="1100">
              <a:solidFill>
                <a:schemeClr val="dk1"/>
              </a:solidFill>
              <a:effectLst/>
              <a:latin typeface="+mn-lt"/>
              <a:ea typeface="+mn-ea"/>
              <a:cs typeface="+mn-cs"/>
            </a:rPr>
            <a:t>地方債の償還等に充当可能な基金、地方債現在高等に係る基準財政需要額算入見込額は減少している。</a:t>
          </a:r>
          <a:endParaRPr lang="ja-JP" altLang="ja-JP" sz="1400">
            <a:effectLst/>
          </a:endParaRPr>
        </a:p>
        <a:p>
          <a:r>
            <a:rPr kumimoji="1" lang="ja-JP" altLang="ja-JP" sz="1100">
              <a:solidFill>
                <a:schemeClr val="dk1"/>
              </a:solidFill>
              <a:effectLst/>
              <a:latin typeface="+mn-lt"/>
              <a:ea typeface="+mn-ea"/>
              <a:cs typeface="+mn-cs"/>
            </a:rPr>
            <a:t>　引き続き、新規地方債の発行抑制や、有利な地方債の活用、繰上償還の実施等により改善に努める。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63094</xdr:rowOff>
    </xdr:from>
    <xdr:to>
      <xdr:col>81</xdr:col>
      <xdr:colOff>44450</xdr:colOff>
      <xdr:row>17</xdr:row>
      <xdr:rowOff>40284</xdr:rowOff>
    </xdr:to>
    <xdr:cxnSp macro="">
      <xdr:nvCxnSpPr>
        <xdr:cNvPr id="445" name="直線コネクタ 444"/>
        <xdr:cNvCxnSpPr/>
      </xdr:nvCxnSpPr>
      <xdr:spPr>
        <a:xfrm flipV="1">
          <a:off x="16179800" y="2806294"/>
          <a:ext cx="838200" cy="1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40284</xdr:rowOff>
    </xdr:from>
    <xdr:to>
      <xdr:col>77</xdr:col>
      <xdr:colOff>44450</xdr:colOff>
      <xdr:row>17</xdr:row>
      <xdr:rowOff>80823</xdr:rowOff>
    </xdr:to>
    <xdr:cxnSp macro="">
      <xdr:nvCxnSpPr>
        <xdr:cNvPr id="448" name="直線コネクタ 447"/>
        <xdr:cNvCxnSpPr/>
      </xdr:nvCxnSpPr>
      <xdr:spPr>
        <a:xfrm flipV="1">
          <a:off x="15290800" y="2954934"/>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80823</xdr:rowOff>
    </xdr:from>
    <xdr:to>
      <xdr:col>72</xdr:col>
      <xdr:colOff>203200</xdr:colOff>
      <xdr:row>17</xdr:row>
      <xdr:rowOff>155143</xdr:rowOff>
    </xdr:to>
    <xdr:cxnSp macro="">
      <xdr:nvCxnSpPr>
        <xdr:cNvPr id="451" name="直線コネクタ 450"/>
        <xdr:cNvCxnSpPr/>
      </xdr:nvCxnSpPr>
      <xdr:spPr>
        <a:xfrm flipV="1">
          <a:off x="14401800" y="2995473"/>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155143</xdr:rowOff>
    </xdr:from>
    <xdr:to>
      <xdr:col>68</xdr:col>
      <xdr:colOff>152400</xdr:colOff>
      <xdr:row>18</xdr:row>
      <xdr:rowOff>108204</xdr:rowOff>
    </xdr:to>
    <xdr:cxnSp macro="">
      <xdr:nvCxnSpPr>
        <xdr:cNvPr id="454" name="直線コネクタ 453"/>
        <xdr:cNvCxnSpPr/>
      </xdr:nvCxnSpPr>
      <xdr:spPr>
        <a:xfrm flipV="1">
          <a:off x="13512800" y="3069793"/>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12294</xdr:rowOff>
    </xdr:from>
    <xdr:to>
      <xdr:col>81</xdr:col>
      <xdr:colOff>95250</xdr:colOff>
      <xdr:row>16</xdr:row>
      <xdr:rowOff>113894</xdr:rowOff>
    </xdr:to>
    <xdr:sp macro="" textlink="">
      <xdr:nvSpPr>
        <xdr:cNvPr id="464" name="楕円 463"/>
        <xdr:cNvSpPr/>
      </xdr:nvSpPr>
      <xdr:spPr>
        <a:xfrm>
          <a:off x="16967200" y="2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155821</xdr:rowOff>
    </xdr:from>
    <xdr:ext cx="762000" cy="259045"/>
    <xdr:sp macro="" textlink="">
      <xdr:nvSpPr>
        <xdr:cNvPr id="465" name="将来負担の状況該当値テキスト"/>
        <xdr:cNvSpPr txBox="1"/>
      </xdr:nvSpPr>
      <xdr:spPr>
        <a:xfrm>
          <a:off x="17106900" y="272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160934</xdr:rowOff>
    </xdr:from>
    <xdr:to>
      <xdr:col>77</xdr:col>
      <xdr:colOff>95250</xdr:colOff>
      <xdr:row>17</xdr:row>
      <xdr:rowOff>91084</xdr:rowOff>
    </xdr:to>
    <xdr:sp macro="" textlink="">
      <xdr:nvSpPr>
        <xdr:cNvPr id="466" name="楕円 465"/>
        <xdr:cNvSpPr/>
      </xdr:nvSpPr>
      <xdr:spPr>
        <a:xfrm>
          <a:off x="16129000" y="29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75861</xdr:rowOff>
    </xdr:from>
    <xdr:ext cx="736600" cy="259045"/>
    <xdr:sp macro="" textlink="">
      <xdr:nvSpPr>
        <xdr:cNvPr id="467" name="テキスト ボックス 466"/>
        <xdr:cNvSpPr txBox="1"/>
      </xdr:nvSpPr>
      <xdr:spPr>
        <a:xfrm>
          <a:off x="15798800" y="299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30023</xdr:rowOff>
    </xdr:from>
    <xdr:to>
      <xdr:col>73</xdr:col>
      <xdr:colOff>44450</xdr:colOff>
      <xdr:row>17</xdr:row>
      <xdr:rowOff>131623</xdr:rowOff>
    </xdr:to>
    <xdr:sp macro="" textlink="">
      <xdr:nvSpPr>
        <xdr:cNvPr id="468" name="楕円 467"/>
        <xdr:cNvSpPr/>
      </xdr:nvSpPr>
      <xdr:spPr>
        <a:xfrm>
          <a:off x="15240000" y="2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116400</xdr:rowOff>
    </xdr:from>
    <xdr:ext cx="762000" cy="259045"/>
    <xdr:sp macro="" textlink="">
      <xdr:nvSpPr>
        <xdr:cNvPr id="469" name="テキスト ボックス 468"/>
        <xdr:cNvSpPr txBox="1"/>
      </xdr:nvSpPr>
      <xdr:spPr>
        <a:xfrm>
          <a:off x="14909800" y="30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104343</xdr:rowOff>
    </xdr:from>
    <xdr:to>
      <xdr:col>68</xdr:col>
      <xdr:colOff>203200</xdr:colOff>
      <xdr:row>18</xdr:row>
      <xdr:rowOff>34493</xdr:rowOff>
    </xdr:to>
    <xdr:sp macro="" textlink="">
      <xdr:nvSpPr>
        <xdr:cNvPr id="470" name="楕円 469"/>
        <xdr:cNvSpPr/>
      </xdr:nvSpPr>
      <xdr:spPr>
        <a:xfrm>
          <a:off x="14351000" y="30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19270</xdr:rowOff>
    </xdr:from>
    <xdr:ext cx="762000" cy="259045"/>
    <xdr:sp macro="" textlink="">
      <xdr:nvSpPr>
        <xdr:cNvPr id="471" name="テキスト ボックス 470"/>
        <xdr:cNvSpPr txBox="1"/>
      </xdr:nvSpPr>
      <xdr:spPr>
        <a:xfrm>
          <a:off x="14020800" y="310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57404</xdr:rowOff>
    </xdr:from>
    <xdr:to>
      <xdr:col>64</xdr:col>
      <xdr:colOff>152400</xdr:colOff>
      <xdr:row>18</xdr:row>
      <xdr:rowOff>159004</xdr:rowOff>
    </xdr:to>
    <xdr:sp macro="" textlink="">
      <xdr:nvSpPr>
        <xdr:cNvPr id="472" name="楕円 471"/>
        <xdr:cNvSpPr/>
      </xdr:nvSpPr>
      <xdr:spPr>
        <a:xfrm>
          <a:off x="13462000" y="31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143781</xdr:rowOff>
    </xdr:from>
    <xdr:ext cx="762000" cy="259045"/>
    <xdr:sp macro="" textlink="">
      <xdr:nvSpPr>
        <xdr:cNvPr id="473" name="テキスト ボックス 472"/>
        <xdr:cNvSpPr txBox="1"/>
      </xdr:nvSpPr>
      <xdr:spPr>
        <a:xfrm>
          <a:off x="13131800" y="32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167061" cy="425758"/>
    <xdr:sp macro="" textlink="">
      <xdr:nvSpPr>
        <xdr:cNvPr id="475" name="テキスト ボックス 47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
5,062
88.19
5,443,770
5,298,030
145,740
3,281,230
4,768,980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職員間のバランスや空洞化を勘案し新規職員を採用しているが、消防組合、介護保険業務等を一部事務組合等によって行っていることから、類似団体平均とほぼ同率の状況にある。</a:t>
          </a:r>
          <a:endParaRPr lang="ja-JP" altLang="ja-JP" sz="1400">
            <a:effectLst/>
          </a:endParaRPr>
        </a:p>
        <a:p>
          <a:r>
            <a:rPr kumimoji="1" lang="ja-JP" altLang="ja-JP" sz="1100">
              <a:solidFill>
                <a:schemeClr val="dk1"/>
              </a:solidFill>
              <a:effectLst/>
              <a:latin typeface="+mn-lt"/>
              <a:ea typeface="+mn-ea"/>
              <a:cs typeface="+mn-cs"/>
            </a:rPr>
            <a:t>　今後においても、関係団体と協議のうえ、人件費の縮減に努める。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73660</xdr:rowOff>
    </xdr:to>
    <xdr:cxnSp macro="">
      <xdr:nvCxnSpPr>
        <xdr:cNvPr id="66" name="直線コネクタ 65"/>
        <xdr:cNvCxnSpPr/>
      </xdr:nvCxnSpPr>
      <xdr:spPr>
        <a:xfrm flipV="1">
          <a:off x="3987800" y="6123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73660</xdr:rowOff>
    </xdr:to>
    <xdr:cxnSp macro="">
      <xdr:nvCxnSpPr>
        <xdr:cNvPr id="69" name="直線コネクタ 68"/>
        <xdr:cNvCxnSpPr/>
      </xdr:nvCxnSpPr>
      <xdr:spPr>
        <a:xfrm>
          <a:off x="3098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xdr:rowOff>
    </xdr:from>
    <xdr:to>
      <xdr:col>15</xdr:col>
      <xdr:colOff>98425</xdr:colOff>
      <xdr:row>36</xdr:row>
      <xdr:rowOff>5080</xdr:rowOff>
    </xdr:to>
    <xdr:cxnSp macro="">
      <xdr:nvCxnSpPr>
        <xdr:cNvPr id="72" name="直線コネクタ 71"/>
        <xdr:cNvCxnSpPr/>
      </xdr:nvCxnSpPr>
      <xdr:spPr>
        <a:xfrm>
          <a:off x="2209800" y="6173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1270</xdr:rowOff>
    </xdr:to>
    <xdr:cxnSp macro="">
      <xdr:nvCxnSpPr>
        <xdr:cNvPr id="75" name="直線コネクタ 74"/>
        <xdr:cNvCxnSpPr/>
      </xdr:nvCxnSpPr>
      <xdr:spPr>
        <a:xfrm>
          <a:off x="1320800" y="61544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121920</xdr:rowOff>
    </xdr:from>
    <xdr:to>
      <xdr:col>11</xdr:col>
      <xdr:colOff>60325</xdr:colOff>
      <xdr:row>36</xdr:row>
      <xdr:rowOff>52070</xdr:rowOff>
    </xdr:to>
    <xdr:sp macro="" textlink="">
      <xdr:nvSpPr>
        <xdr:cNvPr id="91" name="楕円 90"/>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92" name="テキスト ボックス 91"/>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年度より、除排雪経費が維持補修費に移行したため、低い水準となっている。</a:t>
          </a:r>
          <a:endParaRPr lang="ja-JP" altLang="ja-JP" sz="1400">
            <a:effectLst/>
          </a:endParaRPr>
        </a:p>
        <a:p>
          <a:r>
            <a:rPr kumimoji="1" lang="ja-JP" altLang="ja-JP" sz="1100">
              <a:solidFill>
                <a:schemeClr val="dk1"/>
              </a:solidFill>
              <a:effectLst/>
              <a:latin typeface="+mn-lt"/>
              <a:ea typeface="+mn-ea"/>
              <a:cs typeface="+mn-cs"/>
            </a:rPr>
            <a:t>　今後においても、事務事業の効率化、見直し等により、経費の縮減に努める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62992</xdr:rowOff>
    </xdr:to>
    <xdr:cxnSp macro="">
      <xdr:nvCxnSpPr>
        <xdr:cNvPr id="124" name="直線コネクタ 123"/>
        <xdr:cNvCxnSpPr/>
      </xdr:nvCxnSpPr>
      <xdr:spPr>
        <a:xfrm flipV="1">
          <a:off x="15671800" y="2797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94996</xdr:rowOff>
    </xdr:to>
    <xdr:cxnSp macro="">
      <xdr:nvCxnSpPr>
        <xdr:cNvPr id="127" name="直線コネクタ 126"/>
        <xdr:cNvCxnSpPr/>
      </xdr:nvCxnSpPr>
      <xdr:spPr>
        <a:xfrm flipV="1">
          <a:off x="14782800" y="2806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94996</xdr:rowOff>
    </xdr:to>
    <xdr:cxnSp macro="">
      <xdr:nvCxnSpPr>
        <xdr:cNvPr id="130" name="直線コネクタ 129"/>
        <xdr:cNvCxnSpPr/>
      </xdr:nvCxnSpPr>
      <xdr:spPr>
        <a:xfrm>
          <a:off x="13893800" y="2783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17</xdr:row>
      <xdr:rowOff>14986</xdr:rowOff>
    </xdr:to>
    <xdr:cxnSp macro="">
      <xdr:nvCxnSpPr>
        <xdr:cNvPr id="133" name="直線コネクタ 132"/>
        <xdr:cNvCxnSpPr/>
      </xdr:nvCxnSpPr>
      <xdr:spPr>
        <a:xfrm flipV="1">
          <a:off x="13004800" y="27833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3" name="楕円 142"/>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4" name="物件費該当値テキスト"/>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5" name="楕円 144"/>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6" name="テキスト ボックス 145"/>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7" name="楕円 146"/>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8" name="テキスト ボックス 147"/>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9" name="楕円 148"/>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0" name="テキスト ボックス 149"/>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1" name="楕円 150"/>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2" name="テキスト ボックス 151"/>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扶助費における、経常収支比率は類似団体を下回っている状況にある。</a:t>
          </a:r>
          <a:endParaRPr lang="ja-JP" altLang="ja-JP" sz="1400">
            <a:effectLst/>
          </a:endParaRPr>
        </a:p>
        <a:p>
          <a:r>
            <a:rPr kumimoji="1" lang="ja-JP" altLang="ja-JP" sz="1100">
              <a:solidFill>
                <a:schemeClr val="dk1"/>
              </a:solidFill>
              <a:effectLst/>
              <a:latin typeface="+mn-lt"/>
              <a:ea typeface="+mn-ea"/>
              <a:cs typeface="+mn-cs"/>
            </a:rPr>
            <a:t>　今後においても、各種制度に基づいた適正な審査を行い、健全な運営に努める。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54</xdr:row>
      <xdr:rowOff>104140</xdr:rowOff>
    </xdr:to>
    <xdr:cxnSp macro="">
      <xdr:nvCxnSpPr>
        <xdr:cNvPr id="183" name="直線コネクタ 182"/>
        <xdr:cNvCxnSpPr/>
      </xdr:nvCxnSpPr>
      <xdr:spPr>
        <a:xfrm>
          <a:off x="3987800" y="9316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58420</xdr:rowOff>
    </xdr:from>
    <xdr:to>
      <xdr:col>19</xdr:col>
      <xdr:colOff>187325</xdr:colOff>
      <xdr:row>54</xdr:row>
      <xdr:rowOff>127000</xdr:rowOff>
    </xdr:to>
    <xdr:cxnSp macro="">
      <xdr:nvCxnSpPr>
        <xdr:cNvPr id="186" name="直線コネクタ 185"/>
        <xdr:cNvCxnSpPr/>
      </xdr:nvCxnSpPr>
      <xdr:spPr>
        <a:xfrm flipV="1">
          <a:off x="3098800" y="931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127000</xdr:rowOff>
    </xdr:to>
    <xdr:cxnSp macro="">
      <xdr:nvCxnSpPr>
        <xdr:cNvPr id="189" name="直線コネクタ 188"/>
        <xdr:cNvCxnSpPr/>
      </xdr:nvCxnSpPr>
      <xdr:spPr>
        <a:xfrm>
          <a:off x="2209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104140</xdr:rowOff>
    </xdr:to>
    <xdr:cxnSp macro="">
      <xdr:nvCxnSpPr>
        <xdr:cNvPr id="192" name="直線コネクタ 191"/>
        <xdr:cNvCxnSpPr/>
      </xdr:nvCxnSpPr>
      <xdr:spPr>
        <a:xfrm>
          <a:off x="1320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53340</xdr:rowOff>
    </xdr:from>
    <xdr:to>
      <xdr:col>24</xdr:col>
      <xdr:colOff>76200</xdr:colOff>
      <xdr:row>54</xdr:row>
      <xdr:rowOff>154940</xdr:rowOff>
    </xdr:to>
    <xdr:sp macro="" textlink="">
      <xdr:nvSpPr>
        <xdr:cNvPr id="202" name="楕円 201"/>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69867</xdr:rowOff>
    </xdr:from>
    <xdr:ext cx="762000" cy="259045"/>
    <xdr:sp macro="" textlink="">
      <xdr:nvSpPr>
        <xdr:cNvPr id="203" name="扶助費該当値テキスト"/>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xdr:rowOff>
    </xdr:from>
    <xdr:to>
      <xdr:col>20</xdr:col>
      <xdr:colOff>38100</xdr:colOff>
      <xdr:row>54</xdr:row>
      <xdr:rowOff>109220</xdr:rowOff>
    </xdr:to>
    <xdr:sp macro="" textlink="">
      <xdr:nvSpPr>
        <xdr:cNvPr id="204" name="楕円 203"/>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119397</xdr:rowOff>
    </xdr:from>
    <xdr:ext cx="736600" cy="259045"/>
    <xdr:sp macro="" textlink="">
      <xdr:nvSpPr>
        <xdr:cNvPr id="205" name="テキスト ボックス 204"/>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8" name="楕円 207"/>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09" name="テキスト ボックス 208"/>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0" name="楕円 209"/>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1" name="テキスト ボックス 210"/>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下水道施設の維持管理経費に対する繰出金や国民健康保険事業会計への繰出金などの占める割合が高い状況にあり、類似団体平均を上回っている。</a:t>
          </a:r>
          <a:endParaRPr lang="ja-JP" altLang="ja-JP" sz="1400">
            <a:effectLst/>
          </a:endParaRPr>
        </a:p>
        <a:p>
          <a:r>
            <a:rPr kumimoji="1" lang="ja-JP" altLang="ja-JP" sz="1100">
              <a:solidFill>
                <a:schemeClr val="dk1"/>
              </a:solidFill>
              <a:effectLst/>
              <a:latin typeface="+mn-lt"/>
              <a:ea typeface="+mn-ea"/>
              <a:cs typeface="+mn-cs"/>
            </a:rPr>
            <a:t>　引き続き、経費節減、下水道使用料、国民健康保険税の収入確保などに取り組み、一般会計の負担軽減に努める。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104140</xdr:rowOff>
    </xdr:to>
    <xdr:cxnSp macro="">
      <xdr:nvCxnSpPr>
        <xdr:cNvPr id="244" name="直線コネクタ 243"/>
        <xdr:cNvCxnSpPr/>
      </xdr:nvCxnSpPr>
      <xdr:spPr>
        <a:xfrm flipV="1">
          <a:off x="15671800" y="99187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104140</xdr:rowOff>
    </xdr:to>
    <xdr:cxnSp macro="">
      <xdr:nvCxnSpPr>
        <xdr:cNvPr id="247" name="直線コネクタ 246"/>
        <xdr:cNvCxnSpPr/>
      </xdr:nvCxnSpPr>
      <xdr:spPr>
        <a:xfrm>
          <a:off x="14782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134620</xdr:rowOff>
    </xdr:to>
    <xdr:cxnSp macro="">
      <xdr:nvCxnSpPr>
        <xdr:cNvPr id="250" name="直線コネクタ 249"/>
        <xdr:cNvCxnSpPr/>
      </xdr:nvCxnSpPr>
      <xdr:spPr>
        <a:xfrm flipV="1">
          <a:off x="13893800" y="1003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58</xdr:row>
      <xdr:rowOff>134620</xdr:rowOff>
    </xdr:to>
    <xdr:cxnSp macro="">
      <xdr:nvCxnSpPr>
        <xdr:cNvPr id="253" name="直線コネクタ 252"/>
        <xdr:cNvCxnSpPr/>
      </xdr:nvCxnSpPr>
      <xdr:spPr>
        <a:xfrm>
          <a:off x="13004800" y="97205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3" name="楕円 262"/>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4"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5" name="楕円 264"/>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6" name="テキスト ボックス 265"/>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7" name="楕円 266"/>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8" name="テキスト ボックス 267"/>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69" name="楕円 268"/>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0" name="テキスト ボックス 269"/>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1" name="楕円 270"/>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2" name="テキスト ボックス 27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高い水準にあるのは、広域連合や一部事務組合による広域行政を推進しているため、職員人件費から負担金（補助費等）にシフトされていることが要因となっている。（介護保険・消防・ごみ処理・し尿処理・廃棄物処理等）</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115570</xdr:rowOff>
    </xdr:to>
    <xdr:cxnSp macro="">
      <xdr:nvCxnSpPr>
        <xdr:cNvPr id="302" name="直線コネクタ 301"/>
        <xdr:cNvCxnSpPr/>
      </xdr:nvCxnSpPr>
      <xdr:spPr>
        <a:xfrm>
          <a:off x="15671800" y="6450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17272</xdr:rowOff>
    </xdr:to>
    <xdr:cxnSp macro="">
      <xdr:nvCxnSpPr>
        <xdr:cNvPr id="305" name="直線コネクタ 304"/>
        <xdr:cNvCxnSpPr/>
      </xdr:nvCxnSpPr>
      <xdr:spPr>
        <a:xfrm flipV="1">
          <a:off x="14782800" y="6450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17272</xdr:rowOff>
    </xdr:to>
    <xdr:cxnSp macro="">
      <xdr:nvCxnSpPr>
        <xdr:cNvPr id="308" name="直線コネクタ 307"/>
        <xdr:cNvCxnSpPr/>
      </xdr:nvCxnSpPr>
      <xdr:spPr>
        <a:xfrm>
          <a:off x="13893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161290</xdr:rowOff>
    </xdr:to>
    <xdr:cxnSp macro="">
      <xdr:nvCxnSpPr>
        <xdr:cNvPr id="311" name="直線コネクタ 310"/>
        <xdr:cNvCxnSpPr/>
      </xdr:nvCxnSpPr>
      <xdr:spPr>
        <a:xfrm>
          <a:off x="13004800" y="6454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1" name="楕円 320"/>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2"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3" name="楕円 322"/>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4" name="テキスト ボックス 323"/>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5" name="楕円 324"/>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6" name="テキスト ボックス 325"/>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7" name="楕円 326"/>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8" name="テキスト ボックス 327"/>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29" name="楕円 328"/>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0" name="テキスト ボックス 329"/>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行った、公営住宅・一般廃棄物最終処分場・地域交流施設・小中学校等の社会資本整備によって、地方債の元利償還金が多額となっており、一部事務組合・下水道事業・病院事業等の企業債元利償還金に係る繰出金の公債費に準ずる費用と合わせると、類似団体平均を上回る状況にあるが、年々減少傾向にある。</a:t>
          </a:r>
          <a:endParaRPr lang="ja-JP" altLang="ja-JP" sz="1400">
            <a:effectLst/>
          </a:endParaRPr>
        </a:p>
        <a:p>
          <a:r>
            <a:rPr kumimoji="1" lang="ja-JP" altLang="ja-JP" sz="1100">
              <a:solidFill>
                <a:schemeClr val="dk1"/>
              </a:solidFill>
              <a:effectLst/>
              <a:latin typeface="+mn-lt"/>
              <a:ea typeface="+mn-ea"/>
              <a:cs typeface="+mn-cs"/>
            </a:rPr>
            <a:t>　今後においては、必要性・緊急性を勘案し、新規地方債の発行抑制、有利な地方債の活用など公債費負担縮減に努める。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35561</xdr:rowOff>
    </xdr:to>
    <xdr:cxnSp macro="">
      <xdr:nvCxnSpPr>
        <xdr:cNvPr id="360" name="直線コネクタ 359"/>
        <xdr:cNvCxnSpPr/>
      </xdr:nvCxnSpPr>
      <xdr:spPr>
        <a:xfrm flipV="1">
          <a:off x="3987800" y="133537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44704</xdr:rowOff>
    </xdr:to>
    <xdr:cxnSp macro="">
      <xdr:nvCxnSpPr>
        <xdr:cNvPr id="363" name="直線コネクタ 362"/>
        <xdr:cNvCxnSpPr/>
      </xdr:nvCxnSpPr>
      <xdr:spPr>
        <a:xfrm flipV="1">
          <a:off x="3098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79</xdr:row>
      <xdr:rowOff>10413</xdr:rowOff>
    </xdr:to>
    <xdr:cxnSp macro="">
      <xdr:nvCxnSpPr>
        <xdr:cNvPr id="366" name="直線コネクタ 365"/>
        <xdr:cNvCxnSpPr/>
      </xdr:nvCxnSpPr>
      <xdr:spPr>
        <a:xfrm flipV="1">
          <a:off x="2209800" y="134178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51563</xdr:rowOff>
    </xdr:to>
    <xdr:cxnSp macro="">
      <xdr:nvCxnSpPr>
        <xdr:cNvPr id="369" name="直線コネクタ 368"/>
        <xdr:cNvCxnSpPr/>
      </xdr:nvCxnSpPr>
      <xdr:spPr>
        <a:xfrm flipV="1">
          <a:off x="1320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79" name="楕円 378"/>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0"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1" name="楕円 380"/>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2" name="テキスト ボックス 381"/>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83" name="楕円 382"/>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84" name="テキスト ボックス 383"/>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5" name="楕円 384"/>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6" name="テキスト ボックス 385"/>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387" name="楕円 386"/>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388" name="テキスト ボックス 387"/>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補助費等の占める割合が多額の状況にあるが、類似団体平均と比較するとほぼ同率となっている。</a:t>
          </a:r>
          <a:endParaRPr lang="ja-JP" altLang="ja-JP" sz="1400">
            <a:effectLst/>
          </a:endParaRPr>
        </a:p>
        <a:p>
          <a:r>
            <a:rPr kumimoji="1" lang="ja-JP" altLang="ja-JP" sz="1100">
              <a:solidFill>
                <a:schemeClr val="dk1"/>
              </a:solidFill>
              <a:effectLst/>
              <a:latin typeface="+mn-lt"/>
              <a:ea typeface="+mn-ea"/>
              <a:cs typeface="+mn-cs"/>
            </a:rPr>
            <a:t>　補助費等においては、広域連合や一部事務組合による広域行政を推進していることから、職員人件費から負担金（補助費等）にシフトされていることが要因となっている。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19231</xdr:rowOff>
    </xdr:from>
    <xdr:to>
      <xdr:col>82</xdr:col>
      <xdr:colOff>107950</xdr:colOff>
      <xdr:row>77</xdr:row>
      <xdr:rowOff>1270</xdr:rowOff>
    </xdr:to>
    <xdr:cxnSp macro="">
      <xdr:nvCxnSpPr>
        <xdr:cNvPr id="423" name="直線コネクタ 422"/>
        <xdr:cNvCxnSpPr/>
      </xdr:nvCxnSpPr>
      <xdr:spPr>
        <a:xfrm flipV="1">
          <a:off x="15671800" y="13049431"/>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27395</xdr:rowOff>
    </xdr:to>
    <xdr:cxnSp macro="">
      <xdr:nvCxnSpPr>
        <xdr:cNvPr id="426" name="直線コネクタ 425"/>
        <xdr:cNvCxnSpPr/>
      </xdr:nvCxnSpPr>
      <xdr:spPr>
        <a:xfrm flipV="1">
          <a:off x="14782800" y="132029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153126</xdr:rowOff>
    </xdr:from>
    <xdr:to>
      <xdr:col>73</xdr:col>
      <xdr:colOff>180975</xdr:colOff>
      <xdr:row>77</xdr:row>
      <xdr:rowOff>27395</xdr:rowOff>
    </xdr:to>
    <xdr:cxnSp macro="">
      <xdr:nvCxnSpPr>
        <xdr:cNvPr id="429" name="直線コネクタ 428"/>
        <xdr:cNvCxnSpPr/>
      </xdr:nvCxnSpPr>
      <xdr:spPr>
        <a:xfrm>
          <a:off x="13893800" y="1318332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48623</xdr:rowOff>
    </xdr:from>
    <xdr:to>
      <xdr:col>69</xdr:col>
      <xdr:colOff>92075</xdr:colOff>
      <xdr:row>76</xdr:row>
      <xdr:rowOff>153126</xdr:rowOff>
    </xdr:to>
    <xdr:cxnSp macro="">
      <xdr:nvCxnSpPr>
        <xdr:cNvPr id="432" name="直線コネクタ 431"/>
        <xdr:cNvCxnSpPr/>
      </xdr:nvCxnSpPr>
      <xdr:spPr>
        <a:xfrm>
          <a:off x="13004800" y="130788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139881</xdr:rowOff>
    </xdr:from>
    <xdr:to>
      <xdr:col>82</xdr:col>
      <xdr:colOff>158750</xdr:colOff>
      <xdr:row>76</xdr:row>
      <xdr:rowOff>70031</xdr:rowOff>
    </xdr:to>
    <xdr:sp macro="" textlink="">
      <xdr:nvSpPr>
        <xdr:cNvPr id="442" name="楕円 441"/>
        <xdr:cNvSpPr/>
      </xdr:nvSpPr>
      <xdr:spPr>
        <a:xfrm>
          <a:off x="16459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111958</xdr:rowOff>
    </xdr:from>
    <xdr:ext cx="762000" cy="259045"/>
    <xdr:sp macro="" textlink="">
      <xdr:nvSpPr>
        <xdr:cNvPr id="443" name="公債費以外該当値テキスト"/>
        <xdr:cNvSpPr txBox="1"/>
      </xdr:nvSpPr>
      <xdr:spPr>
        <a:xfrm>
          <a:off x="165989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4" name="楕円 443"/>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5" name="テキスト ボックス 444"/>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148045</xdr:rowOff>
    </xdr:from>
    <xdr:to>
      <xdr:col>74</xdr:col>
      <xdr:colOff>31750</xdr:colOff>
      <xdr:row>77</xdr:row>
      <xdr:rowOff>78195</xdr:rowOff>
    </xdr:to>
    <xdr:sp macro="" textlink="">
      <xdr:nvSpPr>
        <xdr:cNvPr id="446" name="楕円 445"/>
        <xdr:cNvSpPr/>
      </xdr:nvSpPr>
      <xdr:spPr>
        <a:xfrm>
          <a:off x="147320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62972</xdr:rowOff>
    </xdr:from>
    <xdr:ext cx="762000" cy="259045"/>
    <xdr:sp macro="" textlink="">
      <xdr:nvSpPr>
        <xdr:cNvPr id="447" name="テキスト ボックス 446"/>
        <xdr:cNvSpPr txBox="1"/>
      </xdr:nvSpPr>
      <xdr:spPr>
        <a:xfrm>
          <a:off x="14401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102326</xdr:rowOff>
    </xdr:from>
    <xdr:to>
      <xdr:col>69</xdr:col>
      <xdr:colOff>142875</xdr:colOff>
      <xdr:row>77</xdr:row>
      <xdr:rowOff>32476</xdr:rowOff>
    </xdr:to>
    <xdr:sp macro="" textlink="">
      <xdr:nvSpPr>
        <xdr:cNvPr id="448" name="楕円 447"/>
        <xdr:cNvSpPr/>
      </xdr:nvSpPr>
      <xdr:spPr>
        <a:xfrm>
          <a:off x="13843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17253</xdr:rowOff>
    </xdr:from>
    <xdr:ext cx="762000" cy="259045"/>
    <xdr:sp macro="" textlink="">
      <xdr:nvSpPr>
        <xdr:cNvPr id="449" name="テキスト ボックス 448"/>
        <xdr:cNvSpPr txBox="1"/>
      </xdr:nvSpPr>
      <xdr:spPr>
        <a:xfrm>
          <a:off x="13512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169273</xdr:rowOff>
    </xdr:from>
    <xdr:to>
      <xdr:col>65</xdr:col>
      <xdr:colOff>53975</xdr:colOff>
      <xdr:row>76</xdr:row>
      <xdr:rowOff>99423</xdr:rowOff>
    </xdr:to>
    <xdr:sp macro="" textlink="">
      <xdr:nvSpPr>
        <xdr:cNvPr id="450" name="楕円 449"/>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109600</xdr:rowOff>
    </xdr:from>
    <xdr:ext cx="762000" cy="259045"/>
    <xdr:sp macro="" textlink="">
      <xdr:nvSpPr>
        <xdr:cNvPr id="451" name="テキスト ボックス 450"/>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12356</xdr:rowOff>
    </xdr:from>
    <xdr:to>
      <xdr:col>29</xdr:col>
      <xdr:colOff>127000</xdr:colOff>
      <xdr:row>15</xdr:row>
      <xdr:rowOff>84931</xdr:rowOff>
    </xdr:to>
    <xdr:cxnSp macro="">
      <xdr:nvCxnSpPr>
        <xdr:cNvPr id="48" name="直線コネクタ 47"/>
        <xdr:cNvCxnSpPr/>
      </xdr:nvCxnSpPr>
      <xdr:spPr bwMode="auto">
        <a:xfrm flipV="1">
          <a:off x="5003800" y="2631731"/>
          <a:ext cx="647700" cy="7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159656</xdr:rowOff>
    </xdr:from>
    <xdr:to>
      <xdr:col>26</xdr:col>
      <xdr:colOff>50800</xdr:colOff>
      <xdr:row>15</xdr:row>
      <xdr:rowOff>84931</xdr:rowOff>
    </xdr:to>
    <xdr:cxnSp macro="">
      <xdr:nvCxnSpPr>
        <xdr:cNvPr id="51" name="直線コネクタ 50"/>
        <xdr:cNvCxnSpPr/>
      </xdr:nvCxnSpPr>
      <xdr:spPr bwMode="auto">
        <a:xfrm>
          <a:off x="4305300" y="2436131"/>
          <a:ext cx="698500" cy="26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159656</xdr:rowOff>
    </xdr:from>
    <xdr:to>
      <xdr:col>22</xdr:col>
      <xdr:colOff>114300</xdr:colOff>
      <xdr:row>14</xdr:row>
      <xdr:rowOff>56667</xdr:rowOff>
    </xdr:to>
    <xdr:cxnSp macro="">
      <xdr:nvCxnSpPr>
        <xdr:cNvPr id="54" name="直線コネクタ 53"/>
        <xdr:cNvCxnSpPr/>
      </xdr:nvCxnSpPr>
      <xdr:spPr bwMode="auto">
        <a:xfrm flipV="1">
          <a:off x="3606800" y="2436131"/>
          <a:ext cx="698500" cy="6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56667</xdr:rowOff>
    </xdr:from>
    <xdr:to>
      <xdr:col>18</xdr:col>
      <xdr:colOff>177800</xdr:colOff>
      <xdr:row>14</xdr:row>
      <xdr:rowOff>84712</xdr:rowOff>
    </xdr:to>
    <xdr:cxnSp macro="">
      <xdr:nvCxnSpPr>
        <xdr:cNvPr id="57" name="直線コネクタ 56"/>
        <xdr:cNvCxnSpPr/>
      </xdr:nvCxnSpPr>
      <xdr:spPr bwMode="auto">
        <a:xfrm flipV="1">
          <a:off x="2908300" y="2504592"/>
          <a:ext cx="698500" cy="28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133006</xdr:rowOff>
    </xdr:from>
    <xdr:to>
      <xdr:col>29</xdr:col>
      <xdr:colOff>177800</xdr:colOff>
      <xdr:row>15</xdr:row>
      <xdr:rowOff>63156</xdr:rowOff>
    </xdr:to>
    <xdr:sp macro="" textlink="">
      <xdr:nvSpPr>
        <xdr:cNvPr id="67" name="楕円 66"/>
        <xdr:cNvSpPr/>
      </xdr:nvSpPr>
      <xdr:spPr bwMode="auto">
        <a:xfrm>
          <a:off x="5600700" y="258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149533</xdr:rowOff>
    </xdr:from>
    <xdr:ext cx="762000" cy="259045"/>
    <xdr:sp macro="" textlink="">
      <xdr:nvSpPr>
        <xdr:cNvPr id="68" name="人口1人当たり決算額の推移該当値テキスト130"/>
        <xdr:cNvSpPr txBox="1"/>
      </xdr:nvSpPr>
      <xdr:spPr>
        <a:xfrm>
          <a:off x="5740400" y="242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34131</xdr:rowOff>
    </xdr:from>
    <xdr:to>
      <xdr:col>26</xdr:col>
      <xdr:colOff>101600</xdr:colOff>
      <xdr:row>15</xdr:row>
      <xdr:rowOff>135731</xdr:rowOff>
    </xdr:to>
    <xdr:sp macro="" textlink="">
      <xdr:nvSpPr>
        <xdr:cNvPr id="69" name="楕円 68"/>
        <xdr:cNvSpPr/>
      </xdr:nvSpPr>
      <xdr:spPr bwMode="auto">
        <a:xfrm>
          <a:off x="4953000" y="265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145908</xdr:rowOff>
    </xdr:from>
    <xdr:ext cx="736600" cy="259045"/>
    <xdr:sp macro="" textlink="">
      <xdr:nvSpPr>
        <xdr:cNvPr id="70" name="テキスト ボックス 69"/>
        <xdr:cNvSpPr txBox="1"/>
      </xdr:nvSpPr>
      <xdr:spPr>
        <a:xfrm>
          <a:off x="4622800" y="242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108856</xdr:rowOff>
    </xdr:from>
    <xdr:to>
      <xdr:col>22</xdr:col>
      <xdr:colOff>165100</xdr:colOff>
      <xdr:row>14</xdr:row>
      <xdr:rowOff>39006</xdr:rowOff>
    </xdr:to>
    <xdr:sp macro="" textlink="">
      <xdr:nvSpPr>
        <xdr:cNvPr id="71" name="楕円 70"/>
        <xdr:cNvSpPr/>
      </xdr:nvSpPr>
      <xdr:spPr bwMode="auto">
        <a:xfrm>
          <a:off x="4254500" y="238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49183</xdr:rowOff>
    </xdr:from>
    <xdr:ext cx="762000" cy="259045"/>
    <xdr:sp macro="" textlink="">
      <xdr:nvSpPr>
        <xdr:cNvPr id="72" name="テキスト ボックス 71"/>
        <xdr:cNvSpPr txBox="1"/>
      </xdr:nvSpPr>
      <xdr:spPr>
        <a:xfrm>
          <a:off x="3924300" y="21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5867</xdr:rowOff>
    </xdr:from>
    <xdr:to>
      <xdr:col>19</xdr:col>
      <xdr:colOff>38100</xdr:colOff>
      <xdr:row>14</xdr:row>
      <xdr:rowOff>107467</xdr:rowOff>
    </xdr:to>
    <xdr:sp macro="" textlink="">
      <xdr:nvSpPr>
        <xdr:cNvPr id="73" name="楕円 72"/>
        <xdr:cNvSpPr/>
      </xdr:nvSpPr>
      <xdr:spPr bwMode="auto">
        <a:xfrm>
          <a:off x="3556000" y="245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117644</xdr:rowOff>
    </xdr:from>
    <xdr:ext cx="762000" cy="259045"/>
    <xdr:sp macro="" textlink="">
      <xdr:nvSpPr>
        <xdr:cNvPr id="74" name="テキスト ボックス 73"/>
        <xdr:cNvSpPr txBox="1"/>
      </xdr:nvSpPr>
      <xdr:spPr>
        <a:xfrm>
          <a:off x="3225800" y="222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33912</xdr:rowOff>
    </xdr:from>
    <xdr:to>
      <xdr:col>15</xdr:col>
      <xdr:colOff>101600</xdr:colOff>
      <xdr:row>14</xdr:row>
      <xdr:rowOff>135512</xdr:rowOff>
    </xdr:to>
    <xdr:sp macro="" textlink="">
      <xdr:nvSpPr>
        <xdr:cNvPr id="75" name="楕円 74"/>
        <xdr:cNvSpPr/>
      </xdr:nvSpPr>
      <xdr:spPr bwMode="auto">
        <a:xfrm>
          <a:off x="2857500" y="2481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145689</xdr:rowOff>
    </xdr:from>
    <xdr:ext cx="762000" cy="259045"/>
    <xdr:sp macro="" textlink="">
      <xdr:nvSpPr>
        <xdr:cNvPr id="76" name="テキスト ボックス 75"/>
        <xdr:cNvSpPr txBox="1"/>
      </xdr:nvSpPr>
      <xdr:spPr>
        <a:xfrm>
          <a:off x="2527300" y="22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316088</xdr:rowOff>
    </xdr:from>
    <xdr:to>
      <xdr:col>29</xdr:col>
      <xdr:colOff>127000</xdr:colOff>
      <xdr:row>34</xdr:row>
      <xdr:rowOff>326815</xdr:rowOff>
    </xdr:to>
    <xdr:cxnSp macro="">
      <xdr:nvCxnSpPr>
        <xdr:cNvPr id="107" name="直線コネクタ 106"/>
        <xdr:cNvCxnSpPr/>
      </xdr:nvCxnSpPr>
      <xdr:spPr bwMode="auto">
        <a:xfrm flipV="1">
          <a:off x="5003800" y="6583538"/>
          <a:ext cx="647700" cy="1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324438</xdr:rowOff>
    </xdr:from>
    <xdr:to>
      <xdr:col>26</xdr:col>
      <xdr:colOff>50800</xdr:colOff>
      <xdr:row>34</xdr:row>
      <xdr:rowOff>326815</xdr:rowOff>
    </xdr:to>
    <xdr:cxnSp macro="">
      <xdr:nvCxnSpPr>
        <xdr:cNvPr id="110" name="直線コネクタ 109"/>
        <xdr:cNvCxnSpPr/>
      </xdr:nvCxnSpPr>
      <xdr:spPr bwMode="auto">
        <a:xfrm>
          <a:off x="4305300" y="6591888"/>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232805</xdr:rowOff>
    </xdr:from>
    <xdr:to>
      <xdr:col>22</xdr:col>
      <xdr:colOff>114300</xdr:colOff>
      <xdr:row>34</xdr:row>
      <xdr:rowOff>324438</xdr:rowOff>
    </xdr:to>
    <xdr:cxnSp macro="">
      <xdr:nvCxnSpPr>
        <xdr:cNvPr id="113" name="直線コネクタ 112"/>
        <xdr:cNvCxnSpPr/>
      </xdr:nvCxnSpPr>
      <xdr:spPr bwMode="auto">
        <a:xfrm>
          <a:off x="3606800" y="6500255"/>
          <a:ext cx="698500" cy="9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211618</xdr:rowOff>
    </xdr:from>
    <xdr:to>
      <xdr:col>18</xdr:col>
      <xdr:colOff>177800</xdr:colOff>
      <xdr:row>34</xdr:row>
      <xdr:rowOff>232805</xdr:rowOff>
    </xdr:to>
    <xdr:cxnSp macro="">
      <xdr:nvCxnSpPr>
        <xdr:cNvPr id="116" name="直線コネクタ 115"/>
        <xdr:cNvCxnSpPr/>
      </xdr:nvCxnSpPr>
      <xdr:spPr bwMode="auto">
        <a:xfrm>
          <a:off x="2908300" y="6479068"/>
          <a:ext cx="698500" cy="2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265288</xdr:rowOff>
    </xdr:from>
    <xdr:to>
      <xdr:col>29</xdr:col>
      <xdr:colOff>177800</xdr:colOff>
      <xdr:row>35</xdr:row>
      <xdr:rowOff>23988</xdr:rowOff>
    </xdr:to>
    <xdr:sp macro="" textlink="">
      <xdr:nvSpPr>
        <xdr:cNvPr id="126" name="楕円 125"/>
        <xdr:cNvSpPr/>
      </xdr:nvSpPr>
      <xdr:spPr bwMode="auto">
        <a:xfrm>
          <a:off x="5600700" y="653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110366</xdr:rowOff>
    </xdr:from>
    <xdr:ext cx="762000" cy="259045"/>
    <xdr:sp macro="" textlink="">
      <xdr:nvSpPr>
        <xdr:cNvPr id="127" name="人口1人当たり決算額の推移該当値テキスト445"/>
        <xdr:cNvSpPr txBox="1"/>
      </xdr:nvSpPr>
      <xdr:spPr>
        <a:xfrm>
          <a:off x="5740400" y="63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276015</xdr:rowOff>
    </xdr:from>
    <xdr:to>
      <xdr:col>26</xdr:col>
      <xdr:colOff>101600</xdr:colOff>
      <xdr:row>35</xdr:row>
      <xdr:rowOff>34715</xdr:rowOff>
    </xdr:to>
    <xdr:sp macro="" textlink="">
      <xdr:nvSpPr>
        <xdr:cNvPr id="128" name="楕円 127"/>
        <xdr:cNvSpPr/>
      </xdr:nvSpPr>
      <xdr:spPr bwMode="auto">
        <a:xfrm>
          <a:off x="4953000" y="654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44892</xdr:rowOff>
    </xdr:from>
    <xdr:ext cx="736600" cy="259045"/>
    <xdr:sp macro="" textlink="">
      <xdr:nvSpPr>
        <xdr:cNvPr id="129" name="テキスト ボックス 128"/>
        <xdr:cNvSpPr txBox="1"/>
      </xdr:nvSpPr>
      <xdr:spPr>
        <a:xfrm>
          <a:off x="4622800" y="6312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273638</xdr:rowOff>
    </xdr:from>
    <xdr:to>
      <xdr:col>22</xdr:col>
      <xdr:colOff>165100</xdr:colOff>
      <xdr:row>35</xdr:row>
      <xdr:rowOff>32338</xdr:rowOff>
    </xdr:to>
    <xdr:sp macro="" textlink="">
      <xdr:nvSpPr>
        <xdr:cNvPr id="130" name="楕円 129"/>
        <xdr:cNvSpPr/>
      </xdr:nvSpPr>
      <xdr:spPr bwMode="auto">
        <a:xfrm>
          <a:off x="4254500" y="65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42514</xdr:rowOff>
    </xdr:from>
    <xdr:ext cx="762000" cy="259045"/>
    <xdr:sp macro="" textlink="">
      <xdr:nvSpPr>
        <xdr:cNvPr id="131" name="テキスト ボックス 130"/>
        <xdr:cNvSpPr txBox="1"/>
      </xdr:nvSpPr>
      <xdr:spPr>
        <a:xfrm>
          <a:off x="3924300" y="630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182005</xdr:rowOff>
    </xdr:from>
    <xdr:to>
      <xdr:col>19</xdr:col>
      <xdr:colOff>38100</xdr:colOff>
      <xdr:row>34</xdr:row>
      <xdr:rowOff>283605</xdr:rowOff>
    </xdr:to>
    <xdr:sp macro="" textlink="">
      <xdr:nvSpPr>
        <xdr:cNvPr id="132" name="楕円 131"/>
        <xdr:cNvSpPr/>
      </xdr:nvSpPr>
      <xdr:spPr bwMode="auto">
        <a:xfrm>
          <a:off x="3556000" y="644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293782</xdr:rowOff>
    </xdr:from>
    <xdr:ext cx="762000" cy="259045"/>
    <xdr:sp macro="" textlink="">
      <xdr:nvSpPr>
        <xdr:cNvPr id="133" name="テキスト ボックス 132"/>
        <xdr:cNvSpPr txBox="1"/>
      </xdr:nvSpPr>
      <xdr:spPr>
        <a:xfrm>
          <a:off x="3225800" y="621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160818</xdr:rowOff>
    </xdr:from>
    <xdr:to>
      <xdr:col>15</xdr:col>
      <xdr:colOff>101600</xdr:colOff>
      <xdr:row>34</xdr:row>
      <xdr:rowOff>262418</xdr:rowOff>
    </xdr:to>
    <xdr:sp macro="" textlink="">
      <xdr:nvSpPr>
        <xdr:cNvPr id="134" name="楕円 133"/>
        <xdr:cNvSpPr/>
      </xdr:nvSpPr>
      <xdr:spPr bwMode="auto">
        <a:xfrm>
          <a:off x="2857500" y="642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272595</xdr:rowOff>
    </xdr:from>
    <xdr:ext cx="762000" cy="259045"/>
    <xdr:sp macro="" textlink="">
      <xdr:nvSpPr>
        <xdr:cNvPr id="135" name="テキスト ボックス 134"/>
        <xdr:cNvSpPr txBox="1"/>
      </xdr:nvSpPr>
      <xdr:spPr>
        <a:xfrm>
          <a:off x="2527300" y="61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
5,062
88.19
5,443,770
5,298,030
145,740
3,281,230
4,768,980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20124</xdr:rowOff>
    </xdr:from>
    <xdr:to>
      <xdr:col>24</xdr:col>
      <xdr:colOff>63500</xdr:colOff>
      <xdr:row>34</xdr:row>
      <xdr:rowOff>83483</xdr:rowOff>
    </xdr:to>
    <xdr:cxnSp macro="">
      <xdr:nvCxnSpPr>
        <xdr:cNvPr id="59" name="直線コネクタ 58"/>
        <xdr:cNvCxnSpPr/>
      </xdr:nvCxnSpPr>
      <xdr:spPr>
        <a:xfrm flipV="1">
          <a:off x="3797300" y="5849424"/>
          <a:ext cx="838200" cy="6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100271</xdr:rowOff>
    </xdr:from>
    <xdr:to>
      <xdr:col>19</xdr:col>
      <xdr:colOff>177800</xdr:colOff>
      <xdr:row>34</xdr:row>
      <xdr:rowOff>83483</xdr:rowOff>
    </xdr:to>
    <xdr:cxnSp macro="">
      <xdr:nvCxnSpPr>
        <xdr:cNvPr id="62" name="直線コネクタ 61"/>
        <xdr:cNvCxnSpPr/>
      </xdr:nvCxnSpPr>
      <xdr:spPr>
        <a:xfrm>
          <a:off x="2908300" y="5758121"/>
          <a:ext cx="889000" cy="15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100271</xdr:rowOff>
    </xdr:from>
    <xdr:to>
      <xdr:col>15</xdr:col>
      <xdr:colOff>50800</xdr:colOff>
      <xdr:row>33</xdr:row>
      <xdr:rowOff>170909</xdr:rowOff>
    </xdr:to>
    <xdr:cxnSp macro="">
      <xdr:nvCxnSpPr>
        <xdr:cNvPr id="65" name="直線コネクタ 64"/>
        <xdr:cNvCxnSpPr/>
      </xdr:nvCxnSpPr>
      <xdr:spPr>
        <a:xfrm flipV="1">
          <a:off x="2019300" y="5758121"/>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170909</xdr:rowOff>
    </xdr:from>
    <xdr:to>
      <xdr:col>10</xdr:col>
      <xdr:colOff>114300</xdr:colOff>
      <xdr:row>34</xdr:row>
      <xdr:rowOff>10559</xdr:rowOff>
    </xdr:to>
    <xdr:cxnSp macro="">
      <xdr:nvCxnSpPr>
        <xdr:cNvPr id="68" name="直線コネクタ 67"/>
        <xdr:cNvCxnSpPr/>
      </xdr:nvCxnSpPr>
      <xdr:spPr>
        <a:xfrm flipV="1">
          <a:off x="1130300" y="582875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140774</xdr:rowOff>
    </xdr:from>
    <xdr:to>
      <xdr:col>24</xdr:col>
      <xdr:colOff>114300</xdr:colOff>
      <xdr:row>34</xdr:row>
      <xdr:rowOff>70924</xdr:rowOff>
    </xdr:to>
    <xdr:sp macro="" textlink="">
      <xdr:nvSpPr>
        <xdr:cNvPr id="78" name="楕円 77"/>
        <xdr:cNvSpPr/>
      </xdr:nvSpPr>
      <xdr:spPr>
        <a:xfrm>
          <a:off x="4584700" y="57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163651</xdr:rowOff>
    </xdr:from>
    <xdr:ext cx="599010" cy="259045"/>
    <xdr:sp macro="" textlink="">
      <xdr:nvSpPr>
        <xdr:cNvPr id="79" name="人件費該当値テキスト"/>
        <xdr:cNvSpPr txBox="1"/>
      </xdr:nvSpPr>
      <xdr:spPr>
        <a:xfrm>
          <a:off x="4686300" y="565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32683</xdr:rowOff>
    </xdr:from>
    <xdr:to>
      <xdr:col>20</xdr:col>
      <xdr:colOff>38100</xdr:colOff>
      <xdr:row>34</xdr:row>
      <xdr:rowOff>134283</xdr:rowOff>
    </xdr:to>
    <xdr:sp macro="" textlink="">
      <xdr:nvSpPr>
        <xdr:cNvPr id="80" name="楕円 79"/>
        <xdr:cNvSpPr/>
      </xdr:nvSpPr>
      <xdr:spPr>
        <a:xfrm>
          <a:off x="3746500" y="58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150810</xdr:rowOff>
    </xdr:from>
    <xdr:ext cx="599010" cy="259045"/>
    <xdr:sp macro="" textlink="">
      <xdr:nvSpPr>
        <xdr:cNvPr id="81" name="テキスト ボックス 80"/>
        <xdr:cNvSpPr txBox="1"/>
      </xdr:nvSpPr>
      <xdr:spPr>
        <a:xfrm>
          <a:off x="3497795" y="563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49471</xdr:rowOff>
    </xdr:from>
    <xdr:to>
      <xdr:col>15</xdr:col>
      <xdr:colOff>101600</xdr:colOff>
      <xdr:row>33</xdr:row>
      <xdr:rowOff>151071</xdr:rowOff>
    </xdr:to>
    <xdr:sp macro="" textlink="">
      <xdr:nvSpPr>
        <xdr:cNvPr id="82" name="楕円 81"/>
        <xdr:cNvSpPr/>
      </xdr:nvSpPr>
      <xdr:spPr>
        <a:xfrm>
          <a:off x="2857500" y="57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167598</xdr:rowOff>
    </xdr:from>
    <xdr:ext cx="599010" cy="259045"/>
    <xdr:sp macro="" textlink="">
      <xdr:nvSpPr>
        <xdr:cNvPr id="83" name="テキスト ボックス 82"/>
        <xdr:cNvSpPr txBox="1"/>
      </xdr:nvSpPr>
      <xdr:spPr>
        <a:xfrm>
          <a:off x="2608795" y="548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120109</xdr:rowOff>
    </xdr:from>
    <xdr:to>
      <xdr:col>10</xdr:col>
      <xdr:colOff>165100</xdr:colOff>
      <xdr:row>34</xdr:row>
      <xdr:rowOff>50259</xdr:rowOff>
    </xdr:to>
    <xdr:sp macro="" textlink="">
      <xdr:nvSpPr>
        <xdr:cNvPr id="84" name="楕円 83"/>
        <xdr:cNvSpPr/>
      </xdr:nvSpPr>
      <xdr:spPr>
        <a:xfrm>
          <a:off x="1968500" y="57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66786</xdr:rowOff>
    </xdr:from>
    <xdr:ext cx="599010" cy="259045"/>
    <xdr:sp macro="" textlink="">
      <xdr:nvSpPr>
        <xdr:cNvPr id="85" name="テキスト ボックス 84"/>
        <xdr:cNvSpPr txBox="1"/>
      </xdr:nvSpPr>
      <xdr:spPr>
        <a:xfrm>
          <a:off x="1719795" y="555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131209</xdr:rowOff>
    </xdr:from>
    <xdr:to>
      <xdr:col>6</xdr:col>
      <xdr:colOff>38100</xdr:colOff>
      <xdr:row>34</xdr:row>
      <xdr:rowOff>61359</xdr:rowOff>
    </xdr:to>
    <xdr:sp macro="" textlink="">
      <xdr:nvSpPr>
        <xdr:cNvPr id="86" name="楕円 85"/>
        <xdr:cNvSpPr/>
      </xdr:nvSpPr>
      <xdr:spPr>
        <a:xfrm>
          <a:off x="1079500" y="57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77886</xdr:rowOff>
    </xdr:from>
    <xdr:ext cx="599010" cy="259045"/>
    <xdr:sp macro="" textlink="">
      <xdr:nvSpPr>
        <xdr:cNvPr id="87" name="テキスト ボックス 86"/>
        <xdr:cNvSpPr txBox="1"/>
      </xdr:nvSpPr>
      <xdr:spPr>
        <a:xfrm>
          <a:off x="830795" y="55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68792</xdr:rowOff>
    </xdr:from>
    <xdr:to>
      <xdr:col>24</xdr:col>
      <xdr:colOff>63500</xdr:colOff>
      <xdr:row>58</xdr:row>
      <xdr:rowOff>78470</xdr:rowOff>
    </xdr:to>
    <xdr:cxnSp macro="">
      <xdr:nvCxnSpPr>
        <xdr:cNvPr id="116" name="直線コネクタ 115"/>
        <xdr:cNvCxnSpPr/>
      </xdr:nvCxnSpPr>
      <xdr:spPr>
        <a:xfrm flipV="1">
          <a:off x="3797300" y="10012892"/>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78470</xdr:rowOff>
    </xdr:from>
    <xdr:to>
      <xdr:col>19</xdr:col>
      <xdr:colOff>177800</xdr:colOff>
      <xdr:row>58</xdr:row>
      <xdr:rowOff>83493</xdr:rowOff>
    </xdr:to>
    <xdr:cxnSp macro="">
      <xdr:nvCxnSpPr>
        <xdr:cNvPr id="119" name="直線コネクタ 118"/>
        <xdr:cNvCxnSpPr/>
      </xdr:nvCxnSpPr>
      <xdr:spPr>
        <a:xfrm flipV="1">
          <a:off x="2908300" y="10022570"/>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83493</xdr:rowOff>
    </xdr:from>
    <xdr:to>
      <xdr:col>15</xdr:col>
      <xdr:colOff>50800</xdr:colOff>
      <xdr:row>58</xdr:row>
      <xdr:rowOff>88898</xdr:rowOff>
    </xdr:to>
    <xdr:cxnSp macro="">
      <xdr:nvCxnSpPr>
        <xdr:cNvPr id="122" name="直線コネクタ 121"/>
        <xdr:cNvCxnSpPr/>
      </xdr:nvCxnSpPr>
      <xdr:spPr>
        <a:xfrm flipV="1">
          <a:off x="2019300" y="10027593"/>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25895</xdr:rowOff>
    </xdr:from>
    <xdr:to>
      <xdr:col>10</xdr:col>
      <xdr:colOff>114300</xdr:colOff>
      <xdr:row>58</xdr:row>
      <xdr:rowOff>88898</xdr:rowOff>
    </xdr:to>
    <xdr:cxnSp macro="">
      <xdr:nvCxnSpPr>
        <xdr:cNvPr id="125" name="直線コネクタ 124"/>
        <xdr:cNvCxnSpPr/>
      </xdr:nvCxnSpPr>
      <xdr:spPr>
        <a:xfrm>
          <a:off x="1130300" y="9969995"/>
          <a:ext cx="889000" cy="6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17992</xdr:rowOff>
    </xdr:from>
    <xdr:to>
      <xdr:col>24</xdr:col>
      <xdr:colOff>114300</xdr:colOff>
      <xdr:row>58</xdr:row>
      <xdr:rowOff>119592</xdr:rowOff>
    </xdr:to>
    <xdr:sp macro="" textlink="">
      <xdr:nvSpPr>
        <xdr:cNvPr id="135" name="楕円 134"/>
        <xdr:cNvSpPr/>
      </xdr:nvSpPr>
      <xdr:spPr>
        <a:xfrm>
          <a:off x="4584700" y="99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27670</xdr:rowOff>
    </xdr:from>
    <xdr:to>
      <xdr:col>20</xdr:col>
      <xdr:colOff>38100</xdr:colOff>
      <xdr:row>58</xdr:row>
      <xdr:rowOff>129270</xdr:rowOff>
    </xdr:to>
    <xdr:sp macro="" textlink="">
      <xdr:nvSpPr>
        <xdr:cNvPr id="137" name="楕円 136"/>
        <xdr:cNvSpPr/>
      </xdr:nvSpPr>
      <xdr:spPr>
        <a:xfrm>
          <a:off x="3746500" y="9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120397</xdr:rowOff>
    </xdr:from>
    <xdr:ext cx="599010" cy="259045"/>
    <xdr:sp macro="" textlink="">
      <xdr:nvSpPr>
        <xdr:cNvPr id="138" name="テキスト ボックス 137"/>
        <xdr:cNvSpPr txBox="1"/>
      </xdr:nvSpPr>
      <xdr:spPr>
        <a:xfrm>
          <a:off x="3497795" y="1006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32693</xdr:rowOff>
    </xdr:from>
    <xdr:to>
      <xdr:col>15</xdr:col>
      <xdr:colOff>101600</xdr:colOff>
      <xdr:row>58</xdr:row>
      <xdr:rowOff>134293</xdr:rowOff>
    </xdr:to>
    <xdr:sp macro="" textlink="">
      <xdr:nvSpPr>
        <xdr:cNvPr id="139" name="楕円 138"/>
        <xdr:cNvSpPr/>
      </xdr:nvSpPr>
      <xdr:spPr>
        <a:xfrm>
          <a:off x="2857500" y="99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125420</xdr:rowOff>
    </xdr:from>
    <xdr:ext cx="599010" cy="259045"/>
    <xdr:sp macro="" textlink="">
      <xdr:nvSpPr>
        <xdr:cNvPr id="140" name="テキスト ボックス 139"/>
        <xdr:cNvSpPr txBox="1"/>
      </xdr:nvSpPr>
      <xdr:spPr>
        <a:xfrm>
          <a:off x="2608795" y="1006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38098</xdr:rowOff>
    </xdr:from>
    <xdr:to>
      <xdr:col>10</xdr:col>
      <xdr:colOff>165100</xdr:colOff>
      <xdr:row>58</xdr:row>
      <xdr:rowOff>139698</xdr:rowOff>
    </xdr:to>
    <xdr:sp macro="" textlink="">
      <xdr:nvSpPr>
        <xdr:cNvPr id="141" name="楕円 140"/>
        <xdr:cNvSpPr/>
      </xdr:nvSpPr>
      <xdr:spPr>
        <a:xfrm>
          <a:off x="1968500" y="99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130825</xdr:rowOff>
    </xdr:from>
    <xdr:ext cx="599010" cy="259045"/>
    <xdr:sp macro="" textlink="">
      <xdr:nvSpPr>
        <xdr:cNvPr id="142" name="テキスト ボックス 141"/>
        <xdr:cNvSpPr txBox="1"/>
      </xdr:nvSpPr>
      <xdr:spPr>
        <a:xfrm>
          <a:off x="1719795" y="1007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146545</xdr:rowOff>
    </xdr:from>
    <xdr:to>
      <xdr:col>6</xdr:col>
      <xdr:colOff>38100</xdr:colOff>
      <xdr:row>58</xdr:row>
      <xdr:rowOff>76695</xdr:rowOff>
    </xdr:to>
    <xdr:sp macro="" textlink="">
      <xdr:nvSpPr>
        <xdr:cNvPr id="143" name="楕円 142"/>
        <xdr:cNvSpPr/>
      </xdr:nvSpPr>
      <xdr:spPr>
        <a:xfrm>
          <a:off x="1079500" y="99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93222</xdr:rowOff>
    </xdr:from>
    <xdr:ext cx="599010" cy="259045"/>
    <xdr:sp macro="" textlink="">
      <xdr:nvSpPr>
        <xdr:cNvPr id="144" name="テキスト ボックス 143"/>
        <xdr:cNvSpPr txBox="1"/>
      </xdr:nvSpPr>
      <xdr:spPr>
        <a:xfrm>
          <a:off x="830795" y="969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26150</xdr:rowOff>
    </xdr:from>
    <xdr:to>
      <xdr:col>24</xdr:col>
      <xdr:colOff>63500</xdr:colOff>
      <xdr:row>75</xdr:row>
      <xdr:rowOff>66294</xdr:rowOff>
    </xdr:to>
    <xdr:cxnSp macro="">
      <xdr:nvCxnSpPr>
        <xdr:cNvPr id="173" name="直線コネクタ 172"/>
        <xdr:cNvCxnSpPr/>
      </xdr:nvCxnSpPr>
      <xdr:spPr>
        <a:xfrm>
          <a:off x="3797300" y="12884900"/>
          <a:ext cx="838200" cy="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26150</xdr:rowOff>
    </xdr:from>
    <xdr:to>
      <xdr:col>19</xdr:col>
      <xdr:colOff>177800</xdr:colOff>
      <xdr:row>76</xdr:row>
      <xdr:rowOff>42100</xdr:rowOff>
    </xdr:to>
    <xdr:cxnSp macro="">
      <xdr:nvCxnSpPr>
        <xdr:cNvPr id="176" name="直線コネクタ 175"/>
        <xdr:cNvCxnSpPr/>
      </xdr:nvCxnSpPr>
      <xdr:spPr>
        <a:xfrm flipV="1">
          <a:off x="2908300" y="12884900"/>
          <a:ext cx="889000" cy="1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160173</xdr:rowOff>
    </xdr:from>
    <xdr:to>
      <xdr:col>15</xdr:col>
      <xdr:colOff>50800</xdr:colOff>
      <xdr:row>76</xdr:row>
      <xdr:rowOff>42100</xdr:rowOff>
    </xdr:to>
    <xdr:cxnSp macro="">
      <xdr:nvCxnSpPr>
        <xdr:cNvPr id="179" name="直線コネクタ 178"/>
        <xdr:cNvCxnSpPr/>
      </xdr:nvCxnSpPr>
      <xdr:spPr>
        <a:xfrm>
          <a:off x="2019300" y="13018923"/>
          <a:ext cx="889000" cy="5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160173</xdr:rowOff>
    </xdr:from>
    <xdr:to>
      <xdr:col>10</xdr:col>
      <xdr:colOff>114300</xdr:colOff>
      <xdr:row>78</xdr:row>
      <xdr:rowOff>86550</xdr:rowOff>
    </xdr:to>
    <xdr:cxnSp macro="">
      <xdr:nvCxnSpPr>
        <xdr:cNvPr id="182" name="直線コネクタ 181"/>
        <xdr:cNvCxnSpPr/>
      </xdr:nvCxnSpPr>
      <xdr:spPr>
        <a:xfrm flipV="1">
          <a:off x="1130300" y="13018923"/>
          <a:ext cx="889000" cy="44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15494</xdr:rowOff>
    </xdr:from>
    <xdr:to>
      <xdr:col>24</xdr:col>
      <xdr:colOff>114300</xdr:colOff>
      <xdr:row>75</xdr:row>
      <xdr:rowOff>117094</xdr:rowOff>
    </xdr:to>
    <xdr:sp macro="" textlink="">
      <xdr:nvSpPr>
        <xdr:cNvPr id="192" name="楕円 191"/>
        <xdr:cNvSpPr/>
      </xdr:nvSpPr>
      <xdr:spPr>
        <a:xfrm>
          <a:off x="4584700" y="128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38371</xdr:rowOff>
    </xdr:from>
    <xdr:ext cx="534377" cy="259045"/>
    <xdr:sp macro="" textlink="">
      <xdr:nvSpPr>
        <xdr:cNvPr id="193" name="維持補修費該当値テキスト"/>
        <xdr:cNvSpPr txBox="1"/>
      </xdr:nvSpPr>
      <xdr:spPr>
        <a:xfrm>
          <a:off x="4686300" y="127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146800</xdr:rowOff>
    </xdr:from>
    <xdr:to>
      <xdr:col>20</xdr:col>
      <xdr:colOff>38100</xdr:colOff>
      <xdr:row>75</xdr:row>
      <xdr:rowOff>76950</xdr:rowOff>
    </xdr:to>
    <xdr:sp macro="" textlink="">
      <xdr:nvSpPr>
        <xdr:cNvPr id="194" name="楕円 193"/>
        <xdr:cNvSpPr/>
      </xdr:nvSpPr>
      <xdr:spPr>
        <a:xfrm>
          <a:off x="3746500" y="128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93477</xdr:rowOff>
    </xdr:from>
    <xdr:ext cx="534377" cy="259045"/>
    <xdr:sp macro="" textlink="">
      <xdr:nvSpPr>
        <xdr:cNvPr id="195" name="テキスト ボックス 194"/>
        <xdr:cNvSpPr txBox="1"/>
      </xdr:nvSpPr>
      <xdr:spPr>
        <a:xfrm>
          <a:off x="3530111" y="126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162750</xdr:rowOff>
    </xdr:from>
    <xdr:to>
      <xdr:col>15</xdr:col>
      <xdr:colOff>101600</xdr:colOff>
      <xdr:row>76</xdr:row>
      <xdr:rowOff>92900</xdr:rowOff>
    </xdr:to>
    <xdr:sp macro="" textlink="">
      <xdr:nvSpPr>
        <xdr:cNvPr id="196" name="楕円 195"/>
        <xdr:cNvSpPr/>
      </xdr:nvSpPr>
      <xdr:spPr>
        <a:xfrm>
          <a:off x="2857500" y="130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109428</xdr:rowOff>
    </xdr:from>
    <xdr:ext cx="534377" cy="259045"/>
    <xdr:sp macro="" textlink="">
      <xdr:nvSpPr>
        <xdr:cNvPr id="197" name="テキスト ボックス 196"/>
        <xdr:cNvSpPr txBox="1"/>
      </xdr:nvSpPr>
      <xdr:spPr>
        <a:xfrm>
          <a:off x="2641111" y="127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109372</xdr:rowOff>
    </xdr:from>
    <xdr:to>
      <xdr:col>10</xdr:col>
      <xdr:colOff>165100</xdr:colOff>
      <xdr:row>76</xdr:row>
      <xdr:rowOff>39523</xdr:rowOff>
    </xdr:to>
    <xdr:sp macro="" textlink="">
      <xdr:nvSpPr>
        <xdr:cNvPr id="198" name="楕円 197"/>
        <xdr:cNvSpPr/>
      </xdr:nvSpPr>
      <xdr:spPr>
        <a:xfrm>
          <a:off x="1968500" y="12968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56049</xdr:rowOff>
    </xdr:from>
    <xdr:ext cx="534377" cy="259045"/>
    <xdr:sp macro="" textlink="">
      <xdr:nvSpPr>
        <xdr:cNvPr id="199" name="テキスト ボックス 198"/>
        <xdr:cNvSpPr txBox="1"/>
      </xdr:nvSpPr>
      <xdr:spPr>
        <a:xfrm>
          <a:off x="1752111" y="127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35750</xdr:rowOff>
    </xdr:from>
    <xdr:to>
      <xdr:col>6</xdr:col>
      <xdr:colOff>38100</xdr:colOff>
      <xdr:row>78</xdr:row>
      <xdr:rowOff>137350</xdr:rowOff>
    </xdr:to>
    <xdr:sp macro="" textlink="">
      <xdr:nvSpPr>
        <xdr:cNvPr id="200" name="楕円 199"/>
        <xdr:cNvSpPr/>
      </xdr:nvSpPr>
      <xdr:spPr>
        <a:xfrm>
          <a:off x="1079500" y="134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128477</xdr:rowOff>
    </xdr:from>
    <xdr:ext cx="534377" cy="259045"/>
    <xdr:sp macro="" textlink="">
      <xdr:nvSpPr>
        <xdr:cNvPr id="201" name="テキスト ボックス 200"/>
        <xdr:cNvSpPr txBox="1"/>
      </xdr:nvSpPr>
      <xdr:spPr>
        <a:xfrm>
          <a:off x="863111" y="135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25944</xdr:rowOff>
    </xdr:from>
    <xdr:to>
      <xdr:col>24</xdr:col>
      <xdr:colOff>63500</xdr:colOff>
      <xdr:row>97</xdr:row>
      <xdr:rowOff>18966</xdr:rowOff>
    </xdr:to>
    <xdr:cxnSp macro="">
      <xdr:nvCxnSpPr>
        <xdr:cNvPr id="233" name="直線コネクタ 232"/>
        <xdr:cNvCxnSpPr/>
      </xdr:nvCxnSpPr>
      <xdr:spPr>
        <a:xfrm flipV="1">
          <a:off x="3797300" y="16313694"/>
          <a:ext cx="838200" cy="3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18966</xdr:rowOff>
    </xdr:from>
    <xdr:to>
      <xdr:col>19</xdr:col>
      <xdr:colOff>177800</xdr:colOff>
      <xdr:row>97</xdr:row>
      <xdr:rowOff>25465</xdr:rowOff>
    </xdr:to>
    <xdr:cxnSp macro="">
      <xdr:nvCxnSpPr>
        <xdr:cNvPr id="236" name="直線コネクタ 235"/>
        <xdr:cNvCxnSpPr/>
      </xdr:nvCxnSpPr>
      <xdr:spPr>
        <a:xfrm flipV="1">
          <a:off x="2908300" y="16649616"/>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25465</xdr:rowOff>
    </xdr:from>
    <xdr:to>
      <xdr:col>15</xdr:col>
      <xdr:colOff>50800</xdr:colOff>
      <xdr:row>97</xdr:row>
      <xdr:rowOff>63294</xdr:rowOff>
    </xdr:to>
    <xdr:cxnSp macro="">
      <xdr:nvCxnSpPr>
        <xdr:cNvPr id="239" name="直線コネクタ 238"/>
        <xdr:cNvCxnSpPr/>
      </xdr:nvCxnSpPr>
      <xdr:spPr>
        <a:xfrm flipV="1">
          <a:off x="2019300" y="16656115"/>
          <a:ext cx="889000" cy="3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38267</xdr:rowOff>
    </xdr:from>
    <xdr:to>
      <xdr:col>10</xdr:col>
      <xdr:colOff>114300</xdr:colOff>
      <xdr:row>97</xdr:row>
      <xdr:rowOff>63294</xdr:rowOff>
    </xdr:to>
    <xdr:cxnSp macro="">
      <xdr:nvCxnSpPr>
        <xdr:cNvPr id="242" name="直線コネクタ 241"/>
        <xdr:cNvCxnSpPr/>
      </xdr:nvCxnSpPr>
      <xdr:spPr>
        <a:xfrm>
          <a:off x="1130300" y="16668917"/>
          <a:ext cx="889000" cy="2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146594</xdr:rowOff>
    </xdr:from>
    <xdr:to>
      <xdr:col>24</xdr:col>
      <xdr:colOff>114300</xdr:colOff>
      <xdr:row>95</xdr:row>
      <xdr:rowOff>76744</xdr:rowOff>
    </xdr:to>
    <xdr:sp macro="" textlink="">
      <xdr:nvSpPr>
        <xdr:cNvPr id="252" name="楕円 251"/>
        <xdr:cNvSpPr/>
      </xdr:nvSpPr>
      <xdr:spPr>
        <a:xfrm>
          <a:off x="4584700" y="162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169471</xdr:rowOff>
    </xdr:from>
    <xdr:ext cx="534377" cy="259045"/>
    <xdr:sp macro="" textlink="">
      <xdr:nvSpPr>
        <xdr:cNvPr id="253" name="扶助費該当値テキスト"/>
        <xdr:cNvSpPr txBox="1"/>
      </xdr:nvSpPr>
      <xdr:spPr>
        <a:xfrm>
          <a:off x="4686300" y="1611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139616</xdr:rowOff>
    </xdr:from>
    <xdr:to>
      <xdr:col>20</xdr:col>
      <xdr:colOff>38100</xdr:colOff>
      <xdr:row>97</xdr:row>
      <xdr:rowOff>69766</xdr:rowOff>
    </xdr:to>
    <xdr:sp macro="" textlink="">
      <xdr:nvSpPr>
        <xdr:cNvPr id="254" name="楕円 253"/>
        <xdr:cNvSpPr/>
      </xdr:nvSpPr>
      <xdr:spPr>
        <a:xfrm>
          <a:off x="3746500" y="165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86293</xdr:rowOff>
    </xdr:from>
    <xdr:ext cx="534377" cy="259045"/>
    <xdr:sp macro="" textlink="">
      <xdr:nvSpPr>
        <xdr:cNvPr id="255" name="テキスト ボックス 254"/>
        <xdr:cNvSpPr txBox="1"/>
      </xdr:nvSpPr>
      <xdr:spPr>
        <a:xfrm>
          <a:off x="3530111" y="1637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146115</xdr:rowOff>
    </xdr:from>
    <xdr:to>
      <xdr:col>15</xdr:col>
      <xdr:colOff>101600</xdr:colOff>
      <xdr:row>97</xdr:row>
      <xdr:rowOff>76265</xdr:rowOff>
    </xdr:to>
    <xdr:sp macro="" textlink="">
      <xdr:nvSpPr>
        <xdr:cNvPr id="256" name="楕円 255"/>
        <xdr:cNvSpPr/>
      </xdr:nvSpPr>
      <xdr:spPr>
        <a:xfrm>
          <a:off x="2857500" y="166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92792</xdr:rowOff>
    </xdr:from>
    <xdr:ext cx="534377" cy="259045"/>
    <xdr:sp macro="" textlink="">
      <xdr:nvSpPr>
        <xdr:cNvPr id="257" name="テキスト ボックス 256"/>
        <xdr:cNvSpPr txBox="1"/>
      </xdr:nvSpPr>
      <xdr:spPr>
        <a:xfrm>
          <a:off x="2641111" y="163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12494</xdr:rowOff>
    </xdr:from>
    <xdr:to>
      <xdr:col>10</xdr:col>
      <xdr:colOff>165100</xdr:colOff>
      <xdr:row>97</xdr:row>
      <xdr:rowOff>114094</xdr:rowOff>
    </xdr:to>
    <xdr:sp macro="" textlink="">
      <xdr:nvSpPr>
        <xdr:cNvPr id="258" name="楕円 257"/>
        <xdr:cNvSpPr/>
      </xdr:nvSpPr>
      <xdr:spPr>
        <a:xfrm>
          <a:off x="1968500" y="166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130621</xdr:rowOff>
    </xdr:from>
    <xdr:ext cx="534377" cy="259045"/>
    <xdr:sp macro="" textlink="">
      <xdr:nvSpPr>
        <xdr:cNvPr id="259" name="テキスト ボックス 258"/>
        <xdr:cNvSpPr txBox="1"/>
      </xdr:nvSpPr>
      <xdr:spPr>
        <a:xfrm>
          <a:off x="1752111" y="164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158917</xdr:rowOff>
    </xdr:from>
    <xdr:to>
      <xdr:col>6</xdr:col>
      <xdr:colOff>38100</xdr:colOff>
      <xdr:row>97</xdr:row>
      <xdr:rowOff>89067</xdr:rowOff>
    </xdr:to>
    <xdr:sp macro="" textlink="">
      <xdr:nvSpPr>
        <xdr:cNvPr id="260" name="楕円 259"/>
        <xdr:cNvSpPr/>
      </xdr:nvSpPr>
      <xdr:spPr>
        <a:xfrm>
          <a:off x="1079500" y="1661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105594</xdr:rowOff>
    </xdr:from>
    <xdr:ext cx="534377" cy="259045"/>
    <xdr:sp macro="" textlink="">
      <xdr:nvSpPr>
        <xdr:cNvPr id="261" name="テキスト ボックス 260"/>
        <xdr:cNvSpPr txBox="1"/>
      </xdr:nvSpPr>
      <xdr:spPr>
        <a:xfrm>
          <a:off x="863111" y="1639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43459</xdr:rowOff>
    </xdr:from>
    <xdr:to>
      <xdr:col>55</xdr:col>
      <xdr:colOff>0</xdr:colOff>
      <xdr:row>34</xdr:row>
      <xdr:rowOff>111986</xdr:rowOff>
    </xdr:to>
    <xdr:cxnSp macro="">
      <xdr:nvCxnSpPr>
        <xdr:cNvPr id="290" name="直線コネクタ 289"/>
        <xdr:cNvCxnSpPr/>
      </xdr:nvCxnSpPr>
      <xdr:spPr>
        <a:xfrm>
          <a:off x="9639300" y="5529859"/>
          <a:ext cx="838200" cy="4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43459</xdr:rowOff>
    </xdr:from>
    <xdr:to>
      <xdr:col>50</xdr:col>
      <xdr:colOff>114300</xdr:colOff>
      <xdr:row>35</xdr:row>
      <xdr:rowOff>6583</xdr:rowOff>
    </xdr:to>
    <xdr:cxnSp macro="">
      <xdr:nvCxnSpPr>
        <xdr:cNvPr id="293" name="直線コネクタ 292"/>
        <xdr:cNvCxnSpPr/>
      </xdr:nvCxnSpPr>
      <xdr:spPr>
        <a:xfrm flipV="1">
          <a:off x="8750300" y="5529859"/>
          <a:ext cx="889000" cy="47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126974</xdr:rowOff>
    </xdr:from>
    <xdr:to>
      <xdr:col>45</xdr:col>
      <xdr:colOff>177800</xdr:colOff>
      <xdr:row>35</xdr:row>
      <xdr:rowOff>6583</xdr:rowOff>
    </xdr:to>
    <xdr:cxnSp macro="">
      <xdr:nvCxnSpPr>
        <xdr:cNvPr id="296" name="直線コネクタ 295"/>
        <xdr:cNvCxnSpPr/>
      </xdr:nvCxnSpPr>
      <xdr:spPr>
        <a:xfrm>
          <a:off x="7861300" y="5956274"/>
          <a:ext cx="889000" cy="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126974</xdr:rowOff>
    </xdr:from>
    <xdr:to>
      <xdr:col>41</xdr:col>
      <xdr:colOff>50800</xdr:colOff>
      <xdr:row>34</xdr:row>
      <xdr:rowOff>130994</xdr:rowOff>
    </xdr:to>
    <xdr:cxnSp macro="">
      <xdr:nvCxnSpPr>
        <xdr:cNvPr id="299" name="直線コネクタ 298"/>
        <xdr:cNvCxnSpPr/>
      </xdr:nvCxnSpPr>
      <xdr:spPr>
        <a:xfrm flipV="1">
          <a:off x="6972300" y="5956274"/>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61186</xdr:rowOff>
    </xdr:from>
    <xdr:to>
      <xdr:col>55</xdr:col>
      <xdr:colOff>50800</xdr:colOff>
      <xdr:row>34</xdr:row>
      <xdr:rowOff>162786</xdr:rowOff>
    </xdr:to>
    <xdr:sp macro="" textlink="">
      <xdr:nvSpPr>
        <xdr:cNvPr id="309" name="楕円 308"/>
        <xdr:cNvSpPr/>
      </xdr:nvSpPr>
      <xdr:spPr>
        <a:xfrm>
          <a:off x="10426700" y="58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84063</xdr:rowOff>
    </xdr:from>
    <xdr:ext cx="599010" cy="259045"/>
    <xdr:sp macro="" textlink="">
      <xdr:nvSpPr>
        <xdr:cNvPr id="310" name="補助費等該当値テキスト"/>
        <xdr:cNvSpPr txBox="1"/>
      </xdr:nvSpPr>
      <xdr:spPr>
        <a:xfrm>
          <a:off x="10528300" y="57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164109</xdr:rowOff>
    </xdr:from>
    <xdr:to>
      <xdr:col>50</xdr:col>
      <xdr:colOff>165100</xdr:colOff>
      <xdr:row>32</xdr:row>
      <xdr:rowOff>94259</xdr:rowOff>
    </xdr:to>
    <xdr:sp macro="" textlink="">
      <xdr:nvSpPr>
        <xdr:cNvPr id="311" name="楕円 310"/>
        <xdr:cNvSpPr/>
      </xdr:nvSpPr>
      <xdr:spPr>
        <a:xfrm>
          <a:off x="9588500" y="54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110786</xdr:rowOff>
    </xdr:from>
    <xdr:ext cx="599010" cy="259045"/>
    <xdr:sp macro="" textlink="">
      <xdr:nvSpPr>
        <xdr:cNvPr id="312" name="テキスト ボックス 311"/>
        <xdr:cNvSpPr txBox="1"/>
      </xdr:nvSpPr>
      <xdr:spPr>
        <a:xfrm>
          <a:off x="9339795" y="52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127233</xdr:rowOff>
    </xdr:from>
    <xdr:to>
      <xdr:col>46</xdr:col>
      <xdr:colOff>38100</xdr:colOff>
      <xdr:row>35</xdr:row>
      <xdr:rowOff>57383</xdr:rowOff>
    </xdr:to>
    <xdr:sp macro="" textlink="">
      <xdr:nvSpPr>
        <xdr:cNvPr id="313" name="楕円 312"/>
        <xdr:cNvSpPr/>
      </xdr:nvSpPr>
      <xdr:spPr>
        <a:xfrm>
          <a:off x="8699500" y="59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73910</xdr:rowOff>
    </xdr:from>
    <xdr:ext cx="599010" cy="259045"/>
    <xdr:sp macro="" textlink="">
      <xdr:nvSpPr>
        <xdr:cNvPr id="314" name="テキスト ボックス 313"/>
        <xdr:cNvSpPr txBox="1"/>
      </xdr:nvSpPr>
      <xdr:spPr>
        <a:xfrm>
          <a:off x="8450795" y="573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76174</xdr:rowOff>
    </xdr:from>
    <xdr:to>
      <xdr:col>41</xdr:col>
      <xdr:colOff>101600</xdr:colOff>
      <xdr:row>35</xdr:row>
      <xdr:rowOff>6324</xdr:rowOff>
    </xdr:to>
    <xdr:sp macro="" textlink="">
      <xdr:nvSpPr>
        <xdr:cNvPr id="315" name="楕円 314"/>
        <xdr:cNvSpPr/>
      </xdr:nvSpPr>
      <xdr:spPr>
        <a:xfrm>
          <a:off x="7810500" y="59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22851</xdr:rowOff>
    </xdr:from>
    <xdr:ext cx="599010" cy="259045"/>
    <xdr:sp macro="" textlink="">
      <xdr:nvSpPr>
        <xdr:cNvPr id="316" name="テキスト ボックス 315"/>
        <xdr:cNvSpPr txBox="1"/>
      </xdr:nvSpPr>
      <xdr:spPr>
        <a:xfrm>
          <a:off x="7561795" y="568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80194</xdr:rowOff>
    </xdr:from>
    <xdr:to>
      <xdr:col>36</xdr:col>
      <xdr:colOff>165100</xdr:colOff>
      <xdr:row>35</xdr:row>
      <xdr:rowOff>10344</xdr:rowOff>
    </xdr:to>
    <xdr:sp macro="" textlink="">
      <xdr:nvSpPr>
        <xdr:cNvPr id="317" name="楕円 316"/>
        <xdr:cNvSpPr/>
      </xdr:nvSpPr>
      <xdr:spPr>
        <a:xfrm>
          <a:off x="6921500" y="59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26871</xdr:rowOff>
    </xdr:from>
    <xdr:ext cx="599010" cy="259045"/>
    <xdr:sp macro="" textlink="">
      <xdr:nvSpPr>
        <xdr:cNvPr id="318" name="テキスト ボックス 317"/>
        <xdr:cNvSpPr txBox="1"/>
      </xdr:nvSpPr>
      <xdr:spPr>
        <a:xfrm>
          <a:off x="6672795" y="568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41389</xdr:rowOff>
    </xdr:from>
    <xdr:to>
      <xdr:col>55</xdr:col>
      <xdr:colOff>0</xdr:colOff>
      <xdr:row>58</xdr:row>
      <xdr:rowOff>94424</xdr:rowOff>
    </xdr:to>
    <xdr:cxnSp macro="">
      <xdr:nvCxnSpPr>
        <xdr:cNvPr id="347" name="直線コネクタ 346"/>
        <xdr:cNvCxnSpPr/>
      </xdr:nvCxnSpPr>
      <xdr:spPr>
        <a:xfrm flipV="1">
          <a:off x="9639300" y="9985489"/>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94424</xdr:rowOff>
    </xdr:from>
    <xdr:to>
      <xdr:col>50</xdr:col>
      <xdr:colOff>114300</xdr:colOff>
      <xdr:row>59</xdr:row>
      <xdr:rowOff>7388</xdr:rowOff>
    </xdr:to>
    <xdr:cxnSp macro="">
      <xdr:nvCxnSpPr>
        <xdr:cNvPr id="350" name="直線コネクタ 349"/>
        <xdr:cNvCxnSpPr/>
      </xdr:nvCxnSpPr>
      <xdr:spPr>
        <a:xfrm flipV="1">
          <a:off x="8750300" y="10038524"/>
          <a:ext cx="889000" cy="8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124005</xdr:rowOff>
    </xdr:from>
    <xdr:to>
      <xdr:col>45</xdr:col>
      <xdr:colOff>177800</xdr:colOff>
      <xdr:row>59</xdr:row>
      <xdr:rowOff>7388</xdr:rowOff>
    </xdr:to>
    <xdr:cxnSp macro="">
      <xdr:nvCxnSpPr>
        <xdr:cNvPr id="353" name="直線コネクタ 352"/>
        <xdr:cNvCxnSpPr/>
      </xdr:nvCxnSpPr>
      <xdr:spPr>
        <a:xfrm>
          <a:off x="7861300" y="10068105"/>
          <a:ext cx="889000" cy="5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106480</xdr:rowOff>
    </xdr:from>
    <xdr:to>
      <xdr:col>41</xdr:col>
      <xdr:colOff>50800</xdr:colOff>
      <xdr:row>58</xdr:row>
      <xdr:rowOff>124005</xdr:rowOff>
    </xdr:to>
    <xdr:cxnSp macro="">
      <xdr:nvCxnSpPr>
        <xdr:cNvPr id="356" name="直線コネクタ 355"/>
        <xdr:cNvCxnSpPr/>
      </xdr:nvCxnSpPr>
      <xdr:spPr>
        <a:xfrm>
          <a:off x="6972300" y="9879130"/>
          <a:ext cx="889000" cy="18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162039</xdr:rowOff>
    </xdr:from>
    <xdr:to>
      <xdr:col>55</xdr:col>
      <xdr:colOff>50800</xdr:colOff>
      <xdr:row>58</xdr:row>
      <xdr:rowOff>92189</xdr:rowOff>
    </xdr:to>
    <xdr:sp macro="" textlink="">
      <xdr:nvSpPr>
        <xdr:cNvPr id="366" name="楕円 365"/>
        <xdr:cNvSpPr/>
      </xdr:nvSpPr>
      <xdr:spPr>
        <a:xfrm>
          <a:off x="10426700" y="99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140466</xdr:rowOff>
    </xdr:from>
    <xdr:ext cx="534377" cy="259045"/>
    <xdr:sp macro="" textlink="">
      <xdr:nvSpPr>
        <xdr:cNvPr id="367" name="普通建設事業費該当値テキスト"/>
        <xdr:cNvSpPr txBox="1"/>
      </xdr:nvSpPr>
      <xdr:spPr>
        <a:xfrm>
          <a:off x="10528300" y="99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43624</xdr:rowOff>
    </xdr:from>
    <xdr:to>
      <xdr:col>50</xdr:col>
      <xdr:colOff>165100</xdr:colOff>
      <xdr:row>58</xdr:row>
      <xdr:rowOff>145224</xdr:rowOff>
    </xdr:to>
    <xdr:sp macro="" textlink="">
      <xdr:nvSpPr>
        <xdr:cNvPr id="368" name="楕円 367"/>
        <xdr:cNvSpPr/>
      </xdr:nvSpPr>
      <xdr:spPr>
        <a:xfrm>
          <a:off x="9588500" y="99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136351</xdr:rowOff>
    </xdr:from>
    <xdr:ext cx="534377" cy="259045"/>
    <xdr:sp macro="" textlink="">
      <xdr:nvSpPr>
        <xdr:cNvPr id="369" name="テキスト ボックス 368"/>
        <xdr:cNvSpPr txBox="1"/>
      </xdr:nvSpPr>
      <xdr:spPr>
        <a:xfrm>
          <a:off x="9372111" y="100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128038</xdr:rowOff>
    </xdr:from>
    <xdr:to>
      <xdr:col>46</xdr:col>
      <xdr:colOff>38100</xdr:colOff>
      <xdr:row>59</xdr:row>
      <xdr:rowOff>58188</xdr:rowOff>
    </xdr:to>
    <xdr:sp macro="" textlink="">
      <xdr:nvSpPr>
        <xdr:cNvPr id="370" name="楕円 369"/>
        <xdr:cNvSpPr/>
      </xdr:nvSpPr>
      <xdr:spPr>
        <a:xfrm>
          <a:off x="8699500" y="1007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49315</xdr:rowOff>
    </xdr:from>
    <xdr:ext cx="534377" cy="259045"/>
    <xdr:sp macro="" textlink="">
      <xdr:nvSpPr>
        <xdr:cNvPr id="371" name="テキスト ボックス 370"/>
        <xdr:cNvSpPr txBox="1"/>
      </xdr:nvSpPr>
      <xdr:spPr>
        <a:xfrm>
          <a:off x="8483111" y="10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73205</xdr:rowOff>
    </xdr:from>
    <xdr:to>
      <xdr:col>41</xdr:col>
      <xdr:colOff>101600</xdr:colOff>
      <xdr:row>59</xdr:row>
      <xdr:rowOff>3355</xdr:rowOff>
    </xdr:to>
    <xdr:sp macro="" textlink="">
      <xdr:nvSpPr>
        <xdr:cNvPr id="372" name="楕円 371"/>
        <xdr:cNvSpPr/>
      </xdr:nvSpPr>
      <xdr:spPr>
        <a:xfrm>
          <a:off x="7810500" y="100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165932</xdr:rowOff>
    </xdr:from>
    <xdr:ext cx="534377" cy="259045"/>
    <xdr:sp macro="" textlink="">
      <xdr:nvSpPr>
        <xdr:cNvPr id="373" name="テキスト ボックス 372"/>
        <xdr:cNvSpPr txBox="1"/>
      </xdr:nvSpPr>
      <xdr:spPr>
        <a:xfrm>
          <a:off x="7594111" y="101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55680</xdr:rowOff>
    </xdr:from>
    <xdr:to>
      <xdr:col>36</xdr:col>
      <xdr:colOff>165100</xdr:colOff>
      <xdr:row>57</xdr:row>
      <xdr:rowOff>157280</xdr:rowOff>
    </xdr:to>
    <xdr:sp macro="" textlink="">
      <xdr:nvSpPr>
        <xdr:cNvPr id="374" name="楕円 373"/>
        <xdr:cNvSpPr/>
      </xdr:nvSpPr>
      <xdr:spPr>
        <a:xfrm>
          <a:off x="6921500" y="982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2357</xdr:rowOff>
    </xdr:from>
    <xdr:ext cx="599010" cy="259045"/>
    <xdr:sp macro="" textlink="">
      <xdr:nvSpPr>
        <xdr:cNvPr id="375" name="テキスト ボックス 374"/>
        <xdr:cNvSpPr txBox="1"/>
      </xdr:nvSpPr>
      <xdr:spPr>
        <a:xfrm>
          <a:off x="6672795" y="960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88139</xdr:rowOff>
    </xdr:from>
    <xdr:to>
      <xdr:col>55</xdr:col>
      <xdr:colOff>0</xdr:colOff>
      <xdr:row>78</xdr:row>
      <xdr:rowOff>98259</xdr:rowOff>
    </xdr:to>
    <xdr:cxnSp macro="">
      <xdr:nvCxnSpPr>
        <xdr:cNvPr id="402" name="直線コネクタ 401"/>
        <xdr:cNvCxnSpPr/>
      </xdr:nvCxnSpPr>
      <xdr:spPr>
        <a:xfrm>
          <a:off x="9639300" y="13461239"/>
          <a:ext cx="8382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88139</xdr:rowOff>
    </xdr:from>
    <xdr:to>
      <xdr:col>50</xdr:col>
      <xdr:colOff>114300</xdr:colOff>
      <xdr:row>78</xdr:row>
      <xdr:rowOff>134855</xdr:rowOff>
    </xdr:to>
    <xdr:cxnSp macro="">
      <xdr:nvCxnSpPr>
        <xdr:cNvPr id="405" name="直線コネクタ 404"/>
        <xdr:cNvCxnSpPr/>
      </xdr:nvCxnSpPr>
      <xdr:spPr>
        <a:xfrm flipV="1">
          <a:off x="8750300" y="13461239"/>
          <a:ext cx="889000" cy="4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134855</xdr:rowOff>
    </xdr:from>
    <xdr:to>
      <xdr:col>45</xdr:col>
      <xdr:colOff>177800</xdr:colOff>
      <xdr:row>78</xdr:row>
      <xdr:rowOff>135860</xdr:rowOff>
    </xdr:to>
    <xdr:cxnSp macro="">
      <xdr:nvCxnSpPr>
        <xdr:cNvPr id="408" name="直線コネクタ 407"/>
        <xdr:cNvCxnSpPr/>
      </xdr:nvCxnSpPr>
      <xdr:spPr>
        <a:xfrm flipV="1">
          <a:off x="7861300" y="13507955"/>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110663</xdr:rowOff>
    </xdr:from>
    <xdr:to>
      <xdr:col>41</xdr:col>
      <xdr:colOff>50800</xdr:colOff>
      <xdr:row>78</xdr:row>
      <xdr:rowOff>135860</xdr:rowOff>
    </xdr:to>
    <xdr:cxnSp macro="">
      <xdr:nvCxnSpPr>
        <xdr:cNvPr id="411" name="直線コネクタ 410"/>
        <xdr:cNvCxnSpPr/>
      </xdr:nvCxnSpPr>
      <xdr:spPr>
        <a:xfrm>
          <a:off x="6972300" y="13312313"/>
          <a:ext cx="889000" cy="19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47459</xdr:rowOff>
    </xdr:from>
    <xdr:to>
      <xdr:col>55</xdr:col>
      <xdr:colOff>50800</xdr:colOff>
      <xdr:row>78</xdr:row>
      <xdr:rowOff>149059</xdr:rowOff>
    </xdr:to>
    <xdr:sp macro="" textlink="">
      <xdr:nvSpPr>
        <xdr:cNvPr id="421" name="楕円 420"/>
        <xdr:cNvSpPr/>
      </xdr:nvSpPr>
      <xdr:spPr>
        <a:xfrm>
          <a:off x="10426700" y="134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534377" cy="259045"/>
    <xdr:sp macro="" textlink="">
      <xdr:nvSpPr>
        <xdr:cNvPr id="422" name="普通建設事業費 （ うち新規整備　）該当値テキスト"/>
        <xdr:cNvSpPr txBox="1"/>
      </xdr:nvSpPr>
      <xdr:spPr>
        <a:xfrm>
          <a:off x="10528300" y="13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37339</xdr:rowOff>
    </xdr:from>
    <xdr:to>
      <xdr:col>50</xdr:col>
      <xdr:colOff>165100</xdr:colOff>
      <xdr:row>78</xdr:row>
      <xdr:rowOff>138939</xdr:rowOff>
    </xdr:to>
    <xdr:sp macro="" textlink="">
      <xdr:nvSpPr>
        <xdr:cNvPr id="423" name="楕円 422"/>
        <xdr:cNvSpPr/>
      </xdr:nvSpPr>
      <xdr:spPr>
        <a:xfrm>
          <a:off x="9588500" y="134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130066</xdr:rowOff>
    </xdr:from>
    <xdr:ext cx="534377" cy="259045"/>
    <xdr:sp macro="" textlink="">
      <xdr:nvSpPr>
        <xdr:cNvPr id="424" name="テキスト ボックス 423"/>
        <xdr:cNvSpPr txBox="1"/>
      </xdr:nvSpPr>
      <xdr:spPr>
        <a:xfrm>
          <a:off x="9372111" y="135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84055</xdr:rowOff>
    </xdr:from>
    <xdr:to>
      <xdr:col>46</xdr:col>
      <xdr:colOff>38100</xdr:colOff>
      <xdr:row>79</xdr:row>
      <xdr:rowOff>14205</xdr:rowOff>
    </xdr:to>
    <xdr:sp macro="" textlink="">
      <xdr:nvSpPr>
        <xdr:cNvPr id="425" name="楕円 424"/>
        <xdr:cNvSpPr/>
      </xdr:nvSpPr>
      <xdr:spPr>
        <a:xfrm>
          <a:off x="8699500" y="134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5332</xdr:rowOff>
    </xdr:from>
    <xdr:ext cx="469744" cy="259045"/>
    <xdr:sp macro="" textlink="">
      <xdr:nvSpPr>
        <xdr:cNvPr id="426" name="テキスト ボックス 425"/>
        <xdr:cNvSpPr txBox="1"/>
      </xdr:nvSpPr>
      <xdr:spPr>
        <a:xfrm>
          <a:off x="8515428" y="1354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85060</xdr:rowOff>
    </xdr:from>
    <xdr:to>
      <xdr:col>41</xdr:col>
      <xdr:colOff>101600</xdr:colOff>
      <xdr:row>79</xdr:row>
      <xdr:rowOff>15210</xdr:rowOff>
    </xdr:to>
    <xdr:sp macro="" textlink="">
      <xdr:nvSpPr>
        <xdr:cNvPr id="427" name="楕円 426"/>
        <xdr:cNvSpPr/>
      </xdr:nvSpPr>
      <xdr:spPr>
        <a:xfrm>
          <a:off x="7810500" y="134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6337</xdr:rowOff>
    </xdr:from>
    <xdr:ext cx="469744" cy="259045"/>
    <xdr:sp macro="" textlink="">
      <xdr:nvSpPr>
        <xdr:cNvPr id="428" name="テキスト ボックス 427"/>
        <xdr:cNvSpPr txBox="1"/>
      </xdr:nvSpPr>
      <xdr:spPr>
        <a:xfrm>
          <a:off x="7626428" y="1355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59863</xdr:rowOff>
    </xdr:from>
    <xdr:to>
      <xdr:col>36</xdr:col>
      <xdr:colOff>165100</xdr:colOff>
      <xdr:row>77</xdr:row>
      <xdr:rowOff>161463</xdr:rowOff>
    </xdr:to>
    <xdr:sp macro="" textlink="">
      <xdr:nvSpPr>
        <xdr:cNvPr id="429" name="楕円 428"/>
        <xdr:cNvSpPr/>
      </xdr:nvSpPr>
      <xdr:spPr>
        <a:xfrm>
          <a:off x="6921500" y="132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6540</xdr:rowOff>
    </xdr:from>
    <xdr:ext cx="534377" cy="259045"/>
    <xdr:sp macro="" textlink="">
      <xdr:nvSpPr>
        <xdr:cNvPr id="430" name="テキスト ボックス 429"/>
        <xdr:cNvSpPr txBox="1"/>
      </xdr:nvSpPr>
      <xdr:spPr>
        <a:xfrm>
          <a:off x="6705111" y="130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63705</xdr:rowOff>
    </xdr:from>
    <xdr:to>
      <xdr:col>55</xdr:col>
      <xdr:colOff>0</xdr:colOff>
      <xdr:row>97</xdr:row>
      <xdr:rowOff>167686</xdr:rowOff>
    </xdr:to>
    <xdr:cxnSp macro="">
      <xdr:nvCxnSpPr>
        <xdr:cNvPr id="457" name="直線コネクタ 456"/>
        <xdr:cNvCxnSpPr/>
      </xdr:nvCxnSpPr>
      <xdr:spPr>
        <a:xfrm flipV="1">
          <a:off x="9639300" y="16694355"/>
          <a:ext cx="838200" cy="10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167686</xdr:rowOff>
    </xdr:from>
    <xdr:to>
      <xdr:col>50</xdr:col>
      <xdr:colOff>114300</xdr:colOff>
      <xdr:row>98</xdr:row>
      <xdr:rowOff>81896</xdr:rowOff>
    </xdr:to>
    <xdr:cxnSp macro="">
      <xdr:nvCxnSpPr>
        <xdr:cNvPr id="460" name="直線コネクタ 459"/>
        <xdr:cNvCxnSpPr/>
      </xdr:nvCxnSpPr>
      <xdr:spPr>
        <a:xfrm flipV="1">
          <a:off x="8750300" y="16798336"/>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177</xdr:rowOff>
    </xdr:from>
    <xdr:to>
      <xdr:col>45</xdr:col>
      <xdr:colOff>177800</xdr:colOff>
      <xdr:row>98</xdr:row>
      <xdr:rowOff>81896</xdr:rowOff>
    </xdr:to>
    <xdr:cxnSp macro="">
      <xdr:nvCxnSpPr>
        <xdr:cNvPr id="463" name="直線コネクタ 462"/>
        <xdr:cNvCxnSpPr/>
      </xdr:nvCxnSpPr>
      <xdr:spPr>
        <a:xfrm>
          <a:off x="7861300" y="16802277"/>
          <a:ext cx="889000" cy="8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85069</xdr:rowOff>
    </xdr:from>
    <xdr:to>
      <xdr:col>41</xdr:col>
      <xdr:colOff>50800</xdr:colOff>
      <xdr:row>98</xdr:row>
      <xdr:rowOff>177</xdr:rowOff>
    </xdr:to>
    <xdr:cxnSp macro="">
      <xdr:nvCxnSpPr>
        <xdr:cNvPr id="466" name="直線コネクタ 465"/>
        <xdr:cNvCxnSpPr/>
      </xdr:nvCxnSpPr>
      <xdr:spPr>
        <a:xfrm>
          <a:off x="6972300" y="16715719"/>
          <a:ext cx="8890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12905</xdr:rowOff>
    </xdr:from>
    <xdr:to>
      <xdr:col>55</xdr:col>
      <xdr:colOff>50800</xdr:colOff>
      <xdr:row>97</xdr:row>
      <xdr:rowOff>114505</xdr:rowOff>
    </xdr:to>
    <xdr:sp macro="" textlink="">
      <xdr:nvSpPr>
        <xdr:cNvPr id="476" name="楕円 475"/>
        <xdr:cNvSpPr/>
      </xdr:nvSpPr>
      <xdr:spPr>
        <a:xfrm>
          <a:off x="10426700" y="166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162782</xdr:rowOff>
    </xdr:from>
    <xdr:ext cx="534377" cy="259045"/>
    <xdr:sp macro="" textlink="">
      <xdr:nvSpPr>
        <xdr:cNvPr id="477" name="普通建設事業費 （ うち更新整備　）該当値テキスト"/>
        <xdr:cNvSpPr txBox="1"/>
      </xdr:nvSpPr>
      <xdr:spPr>
        <a:xfrm>
          <a:off x="10528300" y="166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116886</xdr:rowOff>
    </xdr:from>
    <xdr:to>
      <xdr:col>50</xdr:col>
      <xdr:colOff>165100</xdr:colOff>
      <xdr:row>98</xdr:row>
      <xdr:rowOff>47036</xdr:rowOff>
    </xdr:to>
    <xdr:sp macro="" textlink="">
      <xdr:nvSpPr>
        <xdr:cNvPr id="478" name="楕円 477"/>
        <xdr:cNvSpPr/>
      </xdr:nvSpPr>
      <xdr:spPr>
        <a:xfrm>
          <a:off x="9588500" y="167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38163</xdr:rowOff>
    </xdr:from>
    <xdr:ext cx="534377" cy="259045"/>
    <xdr:sp macro="" textlink="">
      <xdr:nvSpPr>
        <xdr:cNvPr id="479" name="テキスト ボックス 478"/>
        <xdr:cNvSpPr txBox="1"/>
      </xdr:nvSpPr>
      <xdr:spPr>
        <a:xfrm>
          <a:off x="9372111" y="168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31096</xdr:rowOff>
    </xdr:from>
    <xdr:to>
      <xdr:col>46</xdr:col>
      <xdr:colOff>38100</xdr:colOff>
      <xdr:row>98</xdr:row>
      <xdr:rowOff>132696</xdr:rowOff>
    </xdr:to>
    <xdr:sp macro="" textlink="">
      <xdr:nvSpPr>
        <xdr:cNvPr id="480" name="楕円 479"/>
        <xdr:cNvSpPr/>
      </xdr:nvSpPr>
      <xdr:spPr>
        <a:xfrm>
          <a:off x="8699500" y="168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123823</xdr:rowOff>
    </xdr:from>
    <xdr:ext cx="534377" cy="259045"/>
    <xdr:sp macro="" textlink="">
      <xdr:nvSpPr>
        <xdr:cNvPr id="481" name="テキスト ボックス 480"/>
        <xdr:cNvSpPr txBox="1"/>
      </xdr:nvSpPr>
      <xdr:spPr>
        <a:xfrm>
          <a:off x="8483111" y="1692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120827</xdr:rowOff>
    </xdr:from>
    <xdr:to>
      <xdr:col>41</xdr:col>
      <xdr:colOff>101600</xdr:colOff>
      <xdr:row>98</xdr:row>
      <xdr:rowOff>50977</xdr:rowOff>
    </xdr:to>
    <xdr:sp macro="" textlink="">
      <xdr:nvSpPr>
        <xdr:cNvPr id="482" name="楕円 481"/>
        <xdr:cNvSpPr/>
      </xdr:nvSpPr>
      <xdr:spPr>
        <a:xfrm>
          <a:off x="7810500" y="167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42104</xdr:rowOff>
    </xdr:from>
    <xdr:ext cx="534377" cy="259045"/>
    <xdr:sp macro="" textlink="">
      <xdr:nvSpPr>
        <xdr:cNvPr id="483" name="テキスト ボックス 482"/>
        <xdr:cNvSpPr txBox="1"/>
      </xdr:nvSpPr>
      <xdr:spPr>
        <a:xfrm>
          <a:off x="7594111" y="1684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34269</xdr:rowOff>
    </xdr:from>
    <xdr:to>
      <xdr:col>36</xdr:col>
      <xdr:colOff>165100</xdr:colOff>
      <xdr:row>97</xdr:row>
      <xdr:rowOff>135869</xdr:rowOff>
    </xdr:to>
    <xdr:sp macro="" textlink="">
      <xdr:nvSpPr>
        <xdr:cNvPr id="484" name="楕円 483"/>
        <xdr:cNvSpPr/>
      </xdr:nvSpPr>
      <xdr:spPr>
        <a:xfrm>
          <a:off x="6921500" y="166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126996</xdr:rowOff>
    </xdr:from>
    <xdr:ext cx="534377" cy="259045"/>
    <xdr:sp macro="" textlink="">
      <xdr:nvSpPr>
        <xdr:cNvPr id="485" name="テキスト ボックス 484"/>
        <xdr:cNvSpPr txBox="1"/>
      </xdr:nvSpPr>
      <xdr:spPr>
        <a:xfrm>
          <a:off x="6705111" y="1675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134721</xdr:rowOff>
    </xdr:from>
    <xdr:to>
      <xdr:col>76</xdr:col>
      <xdr:colOff>114300</xdr:colOff>
      <xdr:row>38</xdr:row>
      <xdr:rowOff>139700</xdr:rowOff>
    </xdr:to>
    <xdr:cxnSp macro="">
      <xdr:nvCxnSpPr>
        <xdr:cNvPr id="518" name="直線コネクタ 517"/>
        <xdr:cNvCxnSpPr/>
      </xdr:nvCxnSpPr>
      <xdr:spPr>
        <a:xfrm>
          <a:off x="13703300" y="6649821"/>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134721</xdr:rowOff>
    </xdr:from>
    <xdr:to>
      <xdr:col>71</xdr:col>
      <xdr:colOff>177800</xdr:colOff>
      <xdr:row>38</xdr:row>
      <xdr:rowOff>139700</xdr:rowOff>
    </xdr:to>
    <xdr:cxnSp macro="">
      <xdr:nvCxnSpPr>
        <xdr:cNvPr id="521" name="直線コネクタ 520"/>
        <xdr:cNvCxnSpPr/>
      </xdr:nvCxnSpPr>
      <xdr:spPr>
        <a:xfrm flipV="1">
          <a:off x="12814300" y="6649821"/>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83921</xdr:rowOff>
    </xdr:from>
    <xdr:to>
      <xdr:col>72</xdr:col>
      <xdr:colOff>38100</xdr:colOff>
      <xdr:row>39</xdr:row>
      <xdr:rowOff>14071</xdr:rowOff>
    </xdr:to>
    <xdr:sp macro="" textlink="">
      <xdr:nvSpPr>
        <xdr:cNvPr id="537" name="楕円 536"/>
        <xdr:cNvSpPr/>
      </xdr:nvSpPr>
      <xdr:spPr>
        <a:xfrm>
          <a:off x="13652500" y="65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5198</xdr:rowOff>
    </xdr:from>
    <xdr:ext cx="469744" cy="259045"/>
    <xdr:sp macro="" textlink="">
      <xdr:nvSpPr>
        <xdr:cNvPr id="538" name="テキスト ボックス 537"/>
        <xdr:cNvSpPr txBox="1"/>
      </xdr:nvSpPr>
      <xdr:spPr>
        <a:xfrm>
          <a:off x="13468428" y="669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110037</xdr:rowOff>
    </xdr:from>
    <xdr:to>
      <xdr:col>85</xdr:col>
      <xdr:colOff>127000</xdr:colOff>
      <xdr:row>75</xdr:row>
      <xdr:rowOff>141995</xdr:rowOff>
    </xdr:to>
    <xdr:cxnSp macro="">
      <xdr:nvCxnSpPr>
        <xdr:cNvPr id="616" name="直線コネクタ 615"/>
        <xdr:cNvCxnSpPr/>
      </xdr:nvCxnSpPr>
      <xdr:spPr>
        <a:xfrm flipV="1">
          <a:off x="15481300" y="12968787"/>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141995</xdr:rowOff>
    </xdr:from>
    <xdr:to>
      <xdr:col>81</xdr:col>
      <xdr:colOff>50800</xdr:colOff>
      <xdr:row>75</xdr:row>
      <xdr:rowOff>145072</xdr:rowOff>
    </xdr:to>
    <xdr:cxnSp macro="">
      <xdr:nvCxnSpPr>
        <xdr:cNvPr id="619" name="直線コネクタ 618"/>
        <xdr:cNvCxnSpPr/>
      </xdr:nvCxnSpPr>
      <xdr:spPr>
        <a:xfrm flipV="1">
          <a:off x="14592300" y="13000745"/>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56193</xdr:rowOff>
    </xdr:from>
    <xdr:to>
      <xdr:col>76</xdr:col>
      <xdr:colOff>114300</xdr:colOff>
      <xdr:row>75</xdr:row>
      <xdr:rowOff>145072</xdr:rowOff>
    </xdr:to>
    <xdr:cxnSp macro="">
      <xdr:nvCxnSpPr>
        <xdr:cNvPr id="622" name="直線コネクタ 621"/>
        <xdr:cNvCxnSpPr/>
      </xdr:nvCxnSpPr>
      <xdr:spPr>
        <a:xfrm>
          <a:off x="13703300" y="12914943"/>
          <a:ext cx="889000" cy="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35147</xdr:rowOff>
    </xdr:from>
    <xdr:to>
      <xdr:col>71</xdr:col>
      <xdr:colOff>177800</xdr:colOff>
      <xdr:row>75</xdr:row>
      <xdr:rowOff>56193</xdr:rowOff>
    </xdr:to>
    <xdr:cxnSp macro="">
      <xdr:nvCxnSpPr>
        <xdr:cNvPr id="625" name="直線コネクタ 624"/>
        <xdr:cNvCxnSpPr/>
      </xdr:nvCxnSpPr>
      <xdr:spPr>
        <a:xfrm>
          <a:off x="12814300" y="12893897"/>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59237</xdr:rowOff>
    </xdr:from>
    <xdr:to>
      <xdr:col>85</xdr:col>
      <xdr:colOff>177800</xdr:colOff>
      <xdr:row>75</xdr:row>
      <xdr:rowOff>160837</xdr:rowOff>
    </xdr:to>
    <xdr:sp macro="" textlink="">
      <xdr:nvSpPr>
        <xdr:cNvPr id="635" name="楕円 634"/>
        <xdr:cNvSpPr/>
      </xdr:nvSpPr>
      <xdr:spPr>
        <a:xfrm>
          <a:off x="16268700" y="129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82114</xdr:rowOff>
    </xdr:from>
    <xdr:ext cx="599010" cy="259045"/>
    <xdr:sp macro="" textlink="">
      <xdr:nvSpPr>
        <xdr:cNvPr id="636" name="公債費該当値テキスト"/>
        <xdr:cNvSpPr txBox="1"/>
      </xdr:nvSpPr>
      <xdr:spPr>
        <a:xfrm>
          <a:off x="16370300" y="1276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91195</xdr:rowOff>
    </xdr:from>
    <xdr:to>
      <xdr:col>81</xdr:col>
      <xdr:colOff>101600</xdr:colOff>
      <xdr:row>76</xdr:row>
      <xdr:rowOff>21344</xdr:rowOff>
    </xdr:to>
    <xdr:sp macro="" textlink="">
      <xdr:nvSpPr>
        <xdr:cNvPr id="637" name="楕円 636"/>
        <xdr:cNvSpPr/>
      </xdr:nvSpPr>
      <xdr:spPr>
        <a:xfrm>
          <a:off x="15430500" y="12949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37872</xdr:rowOff>
    </xdr:from>
    <xdr:ext cx="599010" cy="259045"/>
    <xdr:sp macro="" textlink="">
      <xdr:nvSpPr>
        <xdr:cNvPr id="638" name="テキスト ボックス 637"/>
        <xdr:cNvSpPr txBox="1"/>
      </xdr:nvSpPr>
      <xdr:spPr>
        <a:xfrm>
          <a:off x="15181795" y="1272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94272</xdr:rowOff>
    </xdr:from>
    <xdr:to>
      <xdr:col>76</xdr:col>
      <xdr:colOff>165100</xdr:colOff>
      <xdr:row>76</xdr:row>
      <xdr:rowOff>24422</xdr:rowOff>
    </xdr:to>
    <xdr:sp macro="" textlink="">
      <xdr:nvSpPr>
        <xdr:cNvPr id="639" name="楕円 638"/>
        <xdr:cNvSpPr/>
      </xdr:nvSpPr>
      <xdr:spPr>
        <a:xfrm>
          <a:off x="14541500" y="129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40949</xdr:rowOff>
    </xdr:from>
    <xdr:ext cx="599010" cy="259045"/>
    <xdr:sp macro="" textlink="">
      <xdr:nvSpPr>
        <xdr:cNvPr id="640" name="テキスト ボックス 639"/>
        <xdr:cNvSpPr txBox="1"/>
      </xdr:nvSpPr>
      <xdr:spPr>
        <a:xfrm>
          <a:off x="14292795" y="1272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5393</xdr:rowOff>
    </xdr:from>
    <xdr:to>
      <xdr:col>72</xdr:col>
      <xdr:colOff>38100</xdr:colOff>
      <xdr:row>75</xdr:row>
      <xdr:rowOff>106993</xdr:rowOff>
    </xdr:to>
    <xdr:sp macro="" textlink="">
      <xdr:nvSpPr>
        <xdr:cNvPr id="641" name="楕円 640"/>
        <xdr:cNvSpPr/>
      </xdr:nvSpPr>
      <xdr:spPr>
        <a:xfrm>
          <a:off x="13652500" y="1286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123520</xdr:rowOff>
    </xdr:from>
    <xdr:ext cx="599010" cy="259045"/>
    <xdr:sp macro="" textlink="">
      <xdr:nvSpPr>
        <xdr:cNvPr id="642" name="テキスト ボックス 641"/>
        <xdr:cNvSpPr txBox="1"/>
      </xdr:nvSpPr>
      <xdr:spPr>
        <a:xfrm>
          <a:off x="13403795" y="1263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155797</xdr:rowOff>
    </xdr:from>
    <xdr:to>
      <xdr:col>67</xdr:col>
      <xdr:colOff>101600</xdr:colOff>
      <xdr:row>75</xdr:row>
      <xdr:rowOff>85947</xdr:rowOff>
    </xdr:to>
    <xdr:sp macro="" textlink="">
      <xdr:nvSpPr>
        <xdr:cNvPr id="643" name="楕円 642"/>
        <xdr:cNvSpPr/>
      </xdr:nvSpPr>
      <xdr:spPr>
        <a:xfrm>
          <a:off x="12763500" y="128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102474</xdr:rowOff>
    </xdr:from>
    <xdr:ext cx="599010" cy="259045"/>
    <xdr:sp macro="" textlink="">
      <xdr:nvSpPr>
        <xdr:cNvPr id="644" name="テキスト ボックス 643"/>
        <xdr:cNvSpPr txBox="1"/>
      </xdr:nvSpPr>
      <xdr:spPr>
        <a:xfrm>
          <a:off x="12514795" y="1261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97822</xdr:rowOff>
    </xdr:from>
    <xdr:to>
      <xdr:col>85</xdr:col>
      <xdr:colOff>127000</xdr:colOff>
      <xdr:row>98</xdr:row>
      <xdr:rowOff>149534</xdr:rowOff>
    </xdr:to>
    <xdr:cxnSp macro="">
      <xdr:nvCxnSpPr>
        <xdr:cNvPr id="673" name="直線コネクタ 672"/>
        <xdr:cNvCxnSpPr/>
      </xdr:nvCxnSpPr>
      <xdr:spPr>
        <a:xfrm flipV="1">
          <a:off x="15481300" y="16899922"/>
          <a:ext cx="838200" cy="5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149534</xdr:rowOff>
    </xdr:from>
    <xdr:to>
      <xdr:col>81</xdr:col>
      <xdr:colOff>50800</xdr:colOff>
      <xdr:row>99</xdr:row>
      <xdr:rowOff>20912</xdr:rowOff>
    </xdr:to>
    <xdr:cxnSp macro="">
      <xdr:nvCxnSpPr>
        <xdr:cNvPr id="676" name="直線コネクタ 675"/>
        <xdr:cNvCxnSpPr/>
      </xdr:nvCxnSpPr>
      <xdr:spPr>
        <a:xfrm flipV="1">
          <a:off x="14592300" y="16951634"/>
          <a:ext cx="889000" cy="4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20912</xdr:rowOff>
    </xdr:from>
    <xdr:to>
      <xdr:col>76</xdr:col>
      <xdr:colOff>114300</xdr:colOff>
      <xdr:row>99</xdr:row>
      <xdr:rowOff>24723</xdr:rowOff>
    </xdr:to>
    <xdr:cxnSp macro="">
      <xdr:nvCxnSpPr>
        <xdr:cNvPr id="679" name="直線コネクタ 678"/>
        <xdr:cNvCxnSpPr/>
      </xdr:nvCxnSpPr>
      <xdr:spPr>
        <a:xfrm flipV="1">
          <a:off x="13703300" y="1699446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22968</xdr:rowOff>
    </xdr:from>
    <xdr:to>
      <xdr:col>71</xdr:col>
      <xdr:colOff>177800</xdr:colOff>
      <xdr:row>99</xdr:row>
      <xdr:rowOff>24723</xdr:rowOff>
    </xdr:to>
    <xdr:cxnSp macro="">
      <xdr:nvCxnSpPr>
        <xdr:cNvPr id="682" name="直線コネクタ 681"/>
        <xdr:cNvCxnSpPr/>
      </xdr:nvCxnSpPr>
      <xdr:spPr>
        <a:xfrm>
          <a:off x="12814300" y="16996518"/>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47022</xdr:rowOff>
    </xdr:from>
    <xdr:to>
      <xdr:col>85</xdr:col>
      <xdr:colOff>177800</xdr:colOff>
      <xdr:row>98</xdr:row>
      <xdr:rowOff>148622</xdr:rowOff>
    </xdr:to>
    <xdr:sp macro="" textlink="">
      <xdr:nvSpPr>
        <xdr:cNvPr id="692" name="楕円 691"/>
        <xdr:cNvSpPr/>
      </xdr:nvSpPr>
      <xdr:spPr>
        <a:xfrm>
          <a:off x="16268700" y="16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98734</xdr:rowOff>
    </xdr:from>
    <xdr:to>
      <xdr:col>81</xdr:col>
      <xdr:colOff>101600</xdr:colOff>
      <xdr:row>99</xdr:row>
      <xdr:rowOff>28884</xdr:rowOff>
    </xdr:to>
    <xdr:sp macro="" textlink="">
      <xdr:nvSpPr>
        <xdr:cNvPr id="694" name="楕円 693"/>
        <xdr:cNvSpPr/>
      </xdr:nvSpPr>
      <xdr:spPr>
        <a:xfrm>
          <a:off x="15430500" y="169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20011</xdr:rowOff>
    </xdr:from>
    <xdr:ext cx="534377" cy="259045"/>
    <xdr:sp macro="" textlink="">
      <xdr:nvSpPr>
        <xdr:cNvPr id="695" name="テキスト ボックス 694"/>
        <xdr:cNvSpPr txBox="1"/>
      </xdr:nvSpPr>
      <xdr:spPr>
        <a:xfrm>
          <a:off x="15214111" y="169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141562</xdr:rowOff>
    </xdr:from>
    <xdr:to>
      <xdr:col>76</xdr:col>
      <xdr:colOff>165100</xdr:colOff>
      <xdr:row>99</xdr:row>
      <xdr:rowOff>71712</xdr:rowOff>
    </xdr:to>
    <xdr:sp macro="" textlink="">
      <xdr:nvSpPr>
        <xdr:cNvPr id="696" name="楕円 695"/>
        <xdr:cNvSpPr/>
      </xdr:nvSpPr>
      <xdr:spPr>
        <a:xfrm>
          <a:off x="14541500" y="169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62839</xdr:rowOff>
    </xdr:from>
    <xdr:ext cx="534377" cy="259045"/>
    <xdr:sp macro="" textlink="">
      <xdr:nvSpPr>
        <xdr:cNvPr id="697" name="テキスト ボックス 696"/>
        <xdr:cNvSpPr txBox="1"/>
      </xdr:nvSpPr>
      <xdr:spPr>
        <a:xfrm>
          <a:off x="14325111" y="170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145373</xdr:rowOff>
    </xdr:from>
    <xdr:to>
      <xdr:col>72</xdr:col>
      <xdr:colOff>38100</xdr:colOff>
      <xdr:row>99</xdr:row>
      <xdr:rowOff>75523</xdr:rowOff>
    </xdr:to>
    <xdr:sp macro="" textlink="">
      <xdr:nvSpPr>
        <xdr:cNvPr id="698" name="楕円 697"/>
        <xdr:cNvSpPr/>
      </xdr:nvSpPr>
      <xdr:spPr>
        <a:xfrm>
          <a:off x="13652500" y="169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66650</xdr:rowOff>
    </xdr:from>
    <xdr:ext cx="534377" cy="259045"/>
    <xdr:sp macro="" textlink="">
      <xdr:nvSpPr>
        <xdr:cNvPr id="699" name="テキスト ボックス 698"/>
        <xdr:cNvSpPr txBox="1"/>
      </xdr:nvSpPr>
      <xdr:spPr>
        <a:xfrm>
          <a:off x="13436111" y="170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143618</xdr:rowOff>
    </xdr:from>
    <xdr:to>
      <xdr:col>67</xdr:col>
      <xdr:colOff>101600</xdr:colOff>
      <xdr:row>99</xdr:row>
      <xdr:rowOff>73768</xdr:rowOff>
    </xdr:to>
    <xdr:sp macro="" textlink="">
      <xdr:nvSpPr>
        <xdr:cNvPr id="700" name="楕円 699"/>
        <xdr:cNvSpPr/>
      </xdr:nvSpPr>
      <xdr:spPr>
        <a:xfrm>
          <a:off x="12763500" y="169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64895</xdr:rowOff>
    </xdr:from>
    <xdr:ext cx="534377" cy="259045"/>
    <xdr:sp macro="" textlink="">
      <xdr:nvSpPr>
        <xdr:cNvPr id="701" name="テキスト ボックス 700"/>
        <xdr:cNvSpPr txBox="1"/>
      </xdr:nvSpPr>
      <xdr:spPr>
        <a:xfrm>
          <a:off x="12547111" y="1703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137688</xdr:rowOff>
    </xdr:from>
    <xdr:to>
      <xdr:col>116</xdr:col>
      <xdr:colOff>63500</xdr:colOff>
      <xdr:row>38</xdr:row>
      <xdr:rowOff>137802</xdr:rowOff>
    </xdr:to>
    <xdr:cxnSp macro="">
      <xdr:nvCxnSpPr>
        <xdr:cNvPr id="728" name="直線コネクタ 727"/>
        <xdr:cNvCxnSpPr/>
      </xdr:nvCxnSpPr>
      <xdr:spPr>
        <a:xfrm flipV="1">
          <a:off x="21323300" y="665278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117274</xdr:rowOff>
    </xdr:from>
    <xdr:to>
      <xdr:col>111</xdr:col>
      <xdr:colOff>177800</xdr:colOff>
      <xdr:row>38</xdr:row>
      <xdr:rowOff>137802</xdr:rowOff>
    </xdr:to>
    <xdr:cxnSp macro="">
      <xdr:nvCxnSpPr>
        <xdr:cNvPr id="731" name="直線コネクタ 730"/>
        <xdr:cNvCxnSpPr/>
      </xdr:nvCxnSpPr>
      <xdr:spPr>
        <a:xfrm>
          <a:off x="20434300" y="6632374"/>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80813</xdr:rowOff>
    </xdr:from>
    <xdr:to>
      <xdr:col>107</xdr:col>
      <xdr:colOff>50800</xdr:colOff>
      <xdr:row>38</xdr:row>
      <xdr:rowOff>117274</xdr:rowOff>
    </xdr:to>
    <xdr:cxnSp macro="">
      <xdr:nvCxnSpPr>
        <xdr:cNvPr id="734" name="直線コネクタ 733"/>
        <xdr:cNvCxnSpPr/>
      </xdr:nvCxnSpPr>
      <xdr:spPr>
        <a:xfrm>
          <a:off x="19545300" y="6595913"/>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34658</xdr:rowOff>
    </xdr:from>
    <xdr:to>
      <xdr:col>102</xdr:col>
      <xdr:colOff>114300</xdr:colOff>
      <xdr:row>38</xdr:row>
      <xdr:rowOff>80813</xdr:rowOff>
    </xdr:to>
    <xdr:cxnSp macro="">
      <xdr:nvCxnSpPr>
        <xdr:cNvPr id="737" name="直線コネクタ 736"/>
        <xdr:cNvCxnSpPr/>
      </xdr:nvCxnSpPr>
      <xdr:spPr>
        <a:xfrm>
          <a:off x="18656300" y="6549758"/>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86888</xdr:rowOff>
    </xdr:from>
    <xdr:to>
      <xdr:col>116</xdr:col>
      <xdr:colOff>114300</xdr:colOff>
      <xdr:row>39</xdr:row>
      <xdr:rowOff>17038</xdr:rowOff>
    </xdr:to>
    <xdr:sp macro="" textlink="">
      <xdr:nvSpPr>
        <xdr:cNvPr id="747" name="楕円 746"/>
        <xdr:cNvSpPr/>
      </xdr:nvSpPr>
      <xdr:spPr>
        <a:xfrm>
          <a:off x="221107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1815</xdr:rowOff>
    </xdr:from>
    <xdr:ext cx="313932" cy="259045"/>
    <xdr:sp macro="" textlink="">
      <xdr:nvSpPr>
        <xdr:cNvPr id="748" name="投資及び出資金該当値テキスト"/>
        <xdr:cNvSpPr txBox="1"/>
      </xdr:nvSpPr>
      <xdr:spPr>
        <a:xfrm>
          <a:off x="22212300" y="6516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87002</xdr:rowOff>
    </xdr:from>
    <xdr:to>
      <xdr:col>112</xdr:col>
      <xdr:colOff>38100</xdr:colOff>
      <xdr:row>39</xdr:row>
      <xdr:rowOff>17152</xdr:rowOff>
    </xdr:to>
    <xdr:sp macro="" textlink="">
      <xdr:nvSpPr>
        <xdr:cNvPr id="749" name="楕円 748"/>
        <xdr:cNvSpPr/>
      </xdr:nvSpPr>
      <xdr:spPr>
        <a:xfrm>
          <a:off x="21272500" y="66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8279</xdr:rowOff>
    </xdr:from>
    <xdr:ext cx="313932" cy="259045"/>
    <xdr:sp macro="" textlink="">
      <xdr:nvSpPr>
        <xdr:cNvPr id="750" name="テキスト ボックス 749"/>
        <xdr:cNvSpPr txBox="1"/>
      </xdr:nvSpPr>
      <xdr:spPr>
        <a:xfrm>
          <a:off x="21166333" y="6694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66474</xdr:rowOff>
    </xdr:from>
    <xdr:to>
      <xdr:col>107</xdr:col>
      <xdr:colOff>101600</xdr:colOff>
      <xdr:row>38</xdr:row>
      <xdr:rowOff>168074</xdr:rowOff>
    </xdr:to>
    <xdr:sp macro="" textlink="">
      <xdr:nvSpPr>
        <xdr:cNvPr id="751" name="楕円 750"/>
        <xdr:cNvSpPr/>
      </xdr:nvSpPr>
      <xdr:spPr>
        <a:xfrm>
          <a:off x="20383500" y="65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159201</xdr:rowOff>
    </xdr:from>
    <xdr:ext cx="378565" cy="259045"/>
    <xdr:sp macro="" textlink="">
      <xdr:nvSpPr>
        <xdr:cNvPr id="752" name="テキスト ボックス 751"/>
        <xdr:cNvSpPr txBox="1"/>
      </xdr:nvSpPr>
      <xdr:spPr>
        <a:xfrm>
          <a:off x="20245017" y="6674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30013</xdr:rowOff>
    </xdr:from>
    <xdr:to>
      <xdr:col>102</xdr:col>
      <xdr:colOff>165100</xdr:colOff>
      <xdr:row>38</xdr:row>
      <xdr:rowOff>131613</xdr:rowOff>
    </xdr:to>
    <xdr:sp macro="" textlink="">
      <xdr:nvSpPr>
        <xdr:cNvPr id="753" name="楕円 752"/>
        <xdr:cNvSpPr/>
      </xdr:nvSpPr>
      <xdr:spPr>
        <a:xfrm>
          <a:off x="19494500" y="65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148140</xdr:rowOff>
    </xdr:from>
    <xdr:ext cx="469744" cy="259045"/>
    <xdr:sp macro="" textlink="">
      <xdr:nvSpPr>
        <xdr:cNvPr id="754" name="テキスト ボックス 753"/>
        <xdr:cNvSpPr txBox="1"/>
      </xdr:nvSpPr>
      <xdr:spPr>
        <a:xfrm>
          <a:off x="19310428" y="632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155308</xdr:rowOff>
    </xdr:from>
    <xdr:to>
      <xdr:col>98</xdr:col>
      <xdr:colOff>38100</xdr:colOff>
      <xdr:row>38</xdr:row>
      <xdr:rowOff>85458</xdr:rowOff>
    </xdr:to>
    <xdr:sp macro="" textlink="">
      <xdr:nvSpPr>
        <xdr:cNvPr id="755" name="楕円 754"/>
        <xdr:cNvSpPr/>
      </xdr:nvSpPr>
      <xdr:spPr>
        <a:xfrm>
          <a:off x="18605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101985</xdr:rowOff>
    </xdr:from>
    <xdr:ext cx="469744" cy="259045"/>
    <xdr:sp macro="" textlink="">
      <xdr:nvSpPr>
        <xdr:cNvPr id="756" name="テキスト ボックス 755"/>
        <xdr:cNvSpPr txBox="1"/>
      </xdr:nvSpPr>
      <xdr:spPr>
        <a:xfrm>
          <a:off x="18421428" y="62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141053</xdr:rowOff>
    </xdr:from>
    <xdr:to>
      <xdr:col>116</xdr:col>
      <xdr:colOff>63500</xdr:colOff>
      <xdr:row>58</xdr:row>
      <xdr:rowOff>143129</xdr:rowOff>
    </xdr:to>
    <xdr:cxnSp macro="">
      <xdr:nvCxnSpPr>
        <xdr:cNvPr id="785" name="直線コネクタ 784"/>
        <xdr:cNvCxnSpPr/>
      </xdr:nvCxnSpPr>
      <xdr:spPr>
        <a:xfrm flipV="1">
          <a:off x="21323300" y="10085153"/>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143129</xdr:rowOff>
    </xdr:from>
    <xdr:to>
      <xdr:col>111</xdr:col>
      <xdr:colOff>177800</xdr:colOff>
      <xdr:row>58</xdr:row>
      <xdr:rowOff>144482</xdr:rowOff>
    </xdr:to>
    <xdr:cxnSp macro="">
      <xdr:nvCxnSpPr>
        <xdr:cNvPr id="788" name="直線コネクタ 787"/>
        <xdr:cNvCxnSpPr/>
      </xdr:nvCxnSpPr>
      <xdr:spPr>
        <a:xfrm flipV="1">
          <a:off x="20434300" y="10087229"/>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144482</xdr:rowOff>
    </xdr:from>
    <xdr:to>
      <xdr:col>107</xdr:col>
      <xdr:colOff>50800</xdr:colOff>
      <xdr:row>58</xdr:row>
      <xdr:rowOff>145796</xdr:rowOff>
    </xdr:to>
    <xdr:cxnSp macro="">
      <xdr:nvCxnSpPr>
        <xdr:cNvPr id="791" name="直線コネクタ 790"/>
        <xdr:cNvCxnSpPr/>
      </xdr:nvCxnSpPr>
      <xdr:spPr>
        <a:xfrm flipV="1">
          <a:off x="19545300" y="10088582"/>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145796</xdr:rowOff>
    </xdr:from>
    <xdr:to>
      <xdr:col>102</xdr:col>
      <xdr:colOff>114300</xdr:colOff>
      <xdr:row>58</xdr:row>
      <xdr:rowOff>146958</xdr:rowOff>
    </xdr:to>
    <xdr:cxnSp macro="">
      <xdr:nvCxnSpPr>
        <xdr:cNvPr id="794" name="直線コネクタ 793"/>
        <xdr:cNvCxnSpPr/>
      </xdr:nvCxnSpPr>
      <xdr:spPr>
        <a:xfrm flipV="1">
          <a:off x="18656300" y="10089896"/>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90253</xdr:rowOff>
    </xdr:from>
    <xdr:to>
      <xdr:col>116</xdr:col>
      <xdr:colOff>114300</xdr:colOff>
      <xdr:row>59</xdr:row>
      <xdr:rowOff>20403</xdr:rowOff>
    </xdr:to>
    <xdr:sp macro="" textlink="">
      <xdr:nvSpPr>
        <xdr:cNvPr id="804" name="楕円 803"/>
        <xdr:cNvSpPr/>
      </xdr:nvSpPr>
      <xdr:spPr>
        <a:xfrm>
          <a:off x="22110700" y="100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49630</xdr:rowOff>
    </xdr:from>
    <xdr:ext cx="469744" cy="259045"/>
    <xdr:sp macro="" textlink="">
      <xdr:nvSpPr>
        <xdr:cNvPr id="805" name="貸付金該当値テキスト"/>
        <xdr:cNvSpPr txBox="1"/>
      </xdr:nvSpPr>
      <xdr:spPr>
        <a:xfrm>
          <a:off x="22212300" y="982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92329</xdr:rowOff>
    </xdr:from>
    <xdr:to>
      <xdr:col>112</xdr:col>
      <xdr:colOff>38100</xdr:colOff>
      <xdr:row>59</xdr:row>
      <xdr:rowOff>22479</xdr:rowOff>
    </xdr:to>
    <xdr:sp macro="" textlink="">
      <xdr:nvSpPr>
        <xdr:cNvPr id="806" name="楕円 805"/>
        <xdr:cNvSpPr/>
      </xdr:nvSpPr>
      <xdr:spPr>
        <a:xfrm>
          <a:off x="21272500" y="100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39006</xdr:rowOff>
    </xdr:from>
    <xdr:ext cx="469744" cy="259045"/>
    <xdr:sp macro="" textlink="">
      <xdr:nvSpPr>
        <xdr:cNvPr id="807" name="テキスト ボックス 806"/>
        <xdr:cNvSpPr txBox="1"/>
      </xdr:nvSpPr>
      <xdr:spPr>
        <a:xfrm>
          <a:off x="21088428" y="98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93682</xdr:rowOff>
    </xdr:from>
    <xdr:to>
      <xdr:col>107</xdr:col>
      <xdr:colOff>101600</xdr:colOff>
      <xdr:row>59</xdr:row>
      <xdr:rowOff>23832</xdr:rowOff>
    </xdr:to>
    <xdr:sp macro="" textlink="">
      <xdr:nvSpPr>
        <xdr:cNvPr id="808" name="楕円 807"/>
        <xdr:cNvSpPr/>
      </xdr:nvSpPr>
      <xdr:spPr>
        <a:xfrm>
          <a:off x="20383500" y="100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40359</xdr:rowOff>
    </xdr:from>
    <xdr:ext cx="469744" cy="259045"/>
    <xdr:sp macro="" textlink="">
      <xdr:nvSpPr>
        <xdr:cNvPr id="809" name="テキスト ボックス 808"/>
        <xdr:cNvSpPr txBox="1"/>
      </xdr:nvSpPr>
      <xdr:spPr>
        <a:xfrm>
          <a:off x="20199428" y="98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94996</xdr:rowOff>
    </xdr:from>
    <xdr:to>
      <xdr:col>102</xdr:col>
      <xdr:colOff>165100</xdr:colOff>
      <xdr:row>59</xdr:row>
      <xdr:rowOff>25146</xdr:rowOff>
    </xdr:to>
    <xdr:sp macro="" textlink="">
      <xdr:nvSpPr>
        <xdr:cNvPr id="810" name="楕円 809"/>
        <xdr:cNvSpPr/>
      </xdr:nvSpPr>
      <xdr:spPr>
        <a:xfrm>
          <a:off x="19494500" y="100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41673</xdr:rowOff>
    </xdr:from>
    <xdr:ext cx="469744" cy="259045"/>
    <xdr:sp macro="" textlink="">
      <xdr:nvSpPr>
        <xdr:cNvPr id="811" name="テキスト ボックス 810"/>
        <xdr:cNvSpPr txBox="1"/>
      </xdr:nvSpPr>
      <xdr:spPr>
        <a:xfrm>
          <a:off x="19310428" y="981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96158</xdr:rowOff>
    </xdr:from>
    <xdr:to>
      <xdr:col>98</xdr:col>
      <xdr:colOff>38100</xdr:colOff>
      <xdr:row>59</xdr:row>
      <xdr:rowOff>26308</xdr:rowOff>
    </xdr:to>
    <xdr:sp macro="" textlink="">
      <xdr:nvSpPr>
        <xdr:cNvPr id="812" name="楕円 811"/>
        <xdr:cNvSpPr/>
      </xdr:nvSpPr>
      <xdr:spPr>
        <a:xfrm>
          <a:off x="18605500" y="1004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42835</xdr:rowOff>
    </xdr:from>
    <xdr:ext cx="469744" cy="259045"/>
    <xdr:sp macro="" textlink="">
      <xdr:nvSpPr>
        <xdr:cNvPr id="813" name="テキスト ボックス 812"/>
        <xdr:cNvSpPr txBox="1"/>
      </xdr:nvSpPr>
      <xdr:spPr>
        <a:xfrm>
          <a:off x="18421428" y="981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134950</xdr:rowOff>
    </xdr:from>
    <xdr:to>
      <xdr:col>116</xdr:col>
      <xdr:colOff>63500</xdr:colOff>
      <xdr:row>73</xdr:row>
      <xdr:rowOff>170066</xdr:rowOff>
    </xdr:to>
    <xdr:cxnSp macro="">
      <xdr:nvCxnSpPr>
        <xdr:cNvPr id="843" name="直線コネクタ 842"/>
        <xdr:cNvCxnSpPr/>
      </xdr:nvCxnSpPr>
      <xdr:spPr>
        <a:xfrm>
          <a:off x="21323300" y="12650800"/>
          <a:ext cx="838200" cy="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94552</xdr:rowOff>
    </xdr:from>
    <xdr:to>
      <xdr:col>111</xdr:col>
      <xdr:colOff>177800</xdr:colOff>
      <xdr:row>73</xdr:row>
      <xdr:rowOff>134950</xdr:rowOff>
    </xdr:to>
    <xdr:cxnSp macro="">
      <xdr:nvCxnSpPr>
        <xdr:cNvPr id="846" name="直線コネクタ 845"/>
        <xdr:cNvCxnSpPr/>
      </xdr:nvCxnSpPr>
      <xdr:spPr>
        <a:xfrm>
          <a:off x="20434300" y="12610402"/>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69850</xdr:rowOff>
    </xdr:from>
    <xdr:to>
      <xdr:col>107</xdr:col>
      <xdr:colOff>50800</xdr:colOff>
      <xdr:row>73</xdr:row>
      <xdr:rowOff>94552</xdr:rowOff>
    </xdr:to>
    <xdr:cxnSp macro="">
      <xdr:nvCxnSpPr>
        <xdr:cNvPr id="849" name="直線コネクタ 848"/>
        <xdr:cNvCxnSpPr/>
      </xdr:nvCxnSpPr>
      <xdr:spPr>
        <a:xfrm>
          <a:off x="19545300" y="12585700"/>
          <a:ext cx="8890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69850</xdr:rowOff>
    </xdr:from>
    <xdr:to>
      <xdr:col>102</xdr:col>
      <xdr:colOff>114300</xdr:colOff>
      <xdr:row>73</xdr:row>
      <xdr:rowOff>149847</xdr:rowOff>
    </xdr:to>
    <xdr:cxnSp macro="">
      <xdr:nvCxnSpPr>
        <xdr:cNvPr id="852" name="直線コネクタ 851"/>
        <xdr:cNvCxnSpPr/>
      </xdr:nvCxnSpPr>
      <xdr:spPr>
        <a:xfrm flipV="1">
          <a:off x="18656300" y="12585700"/>
          <a:ext cx="889000" cy="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119266</xdr:rowOff>
    </xdr:from>
    <xdr:to>
      <xdr:col>116</xdr:col>
      <xdr:colOff>114300</xdr:colOff>
      <xdr:row>74</xdr:row>
      <xdr:rowOff>49416</xdr:rowOff>
    </xdr:to>
    <xdr:sp macro="" textlink="">
      <xdr:nvSpPr>
        <xdr:cNvPr id="862" name="楕円 861"/>
        <xdr:cNvSpPr/>
      </xdr:nvSpPr>
      <xdr:spPr>
        <a:xfrm>
          <a:off x="22110700" y="126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142143</xdr:rowOff>
    </xdr:from>
    <xdr:ext cx="599010" cy="259045"/>
    <xdr:sp macro="" textlink="">
      <xdr:nvSpPr>
        <xdr:cNvPr id="863" name="繰出金該当値テキスト"/>
        <xdr:cNvSpPr txBox="1"/>
      </xdr:nvSpPr>
      <xdr:spPr>
        <a:xfrm>
          <a:off x="22212300" y="1248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84150</xdr:rowOff>
    </xdr:from>
    <xdr:to>
      <xdr:col>112</xdr:col>
      <xdr:colOff>38100</xdr:colOff>
      <xdr:row>74</xdr:row>
      <xdr:rowOff>14300</xdr:rowOff>
    </xdr:to>
    <xdr:sp macro="" textlink="">
      <xdr:nvSpPr>
        <xdr:cNvPr id="864" name="楕円 863"/>
        <xdr:cNvSpPr/>
      </xdr:nvSpPr>
      <xdr:spPr>
        <a:xfrm>
          <a:off x="21272500" y="126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30827</xdr:rowOff>
    </xdr:from>
    <xdr:ext cx="599010" cy="259045"/>
    <xdr:sp macro="" textlink="">
      <xdr:nvSpPr>
        <xdr:cNvPr id="865" name="テキスト ボックス 864"/>
        <xdr:cNvSpPr txBox="1"/>
      </xdr:nvSpPr>
      <xdr:spPr>
        <a:xfrm>
          <a:off x="21023795" y="1237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43752</xdr:rowOff>
    </xdr:from>
    <xdr:to>
      <xdr:col>107</xdr:col>
      <xdr:colOff>101600</xdr:colOff>
      <xdr:row>73</xdr:row>
      <xdr:rowOff>145352</xdr:rowOff>
    </xdr:to>
    <xdr:sp macro="" textlink="">
      <xdr:nvSpPr>
        <xdr:cNvPr id="866" name="楕円 865"/>
        <xdr:cNvSpPr/>
      </xdr:nvSpPr>
      <xdr:spPr>
        <a:xfrm>
          <a:off x="20383500" y="12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161879</xdr:rowOff>
    </xdr:from>
    <xdr:ext cx="599010" cy="259045"/>
    <xdr:sp macro="" textlink="">
      <xdr:nvSpPr>
        <xdr:cNvPr id="867" name="テキスト ボックス 866"/>
        <xdr:cNvSpPr txBox="1"/>
      </xdr:nvSpPr>
      <xdr:spPr>
        <a:xfrm>
          <a:off x="20134795" y="123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19050</xdr:rowOff>
    </xdr:from>
    <xdr:to>
      <xdr:col>102</xdr:col>
      <xdr:colOff>165100</xdr:colOff>
      <xdr:row>73</xdr:row>
      <xdr:rowOff>120650</xdr:rowOff>
    </xdr:to>
    <xdr:sp macro="" textlink="">
      <xdr:nvSpPr>
        <xdr:cNvPr id="868" name="楕円 867"/>
        <xdr:cNvSpPr/>
      </xdr:nvSpPr>
      <xdr:spPr>
        <a:xfrm>
          <a:off x="194945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137177</xdr:rowOff>
    </xdr:from>
    <xdr:ext cx="599010" cy="259045"/>
    <xdr:sp macro="" textlink="">
      <xdr:nvSpPr>
        <xdr:cNvPr id="869" name="テキスト ボックス 868"/>
        <xdr:cNvSpPr txBox="1"/>
      </xdr:nvSpPr>
      <xdr:spPr>
        <a:xfrm>
          <a:off x="19245795" y="1231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99047</xdr:rowOff>
    </xdr:from>
    <xdr:to>
      <xdr:col>98</xdr:col>
      <xdr:colOff>38100</xdr:colOff>
      <xdr:row>74</xdr:row>
      <xdr:rowOff>29197</xdr:rowOff>
    </xdr:to>
    <xdr:sp macro="" textlink="">
      <xdr:nvSpPr>
        <xdr:cNvPr id="870" name="楕円 869"/>
        <xdr:cNvSpPr/>
      </xdr:nvSpPr>
      <xdr:spPr>
        <a:xfrm>
          <a:off x="18605500" y="126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45724</xdr:rowOff>
    </xdr:from>
    <xdr:ext cx="599010" cy="259045"/>
    <xdr:sp macro="" textlink="">
      <xdr:nvSpPr>
        <xdr:cNvPr id="871" name="テキスト ボックス 870"/>
        <xdr:cNvSpPr txBox="1"/>
      </xdr:nvSpPr>
      <xdr:spPr>
        <a:xfrm>
          <a:off x="18356795" y="1239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1,040,870</a:t>
          </a:r>
          <a:r>
            <a:rPr kumimoji="1" lang="ja-JP" altLang="ja-JP" sz="1100">
              <a:solidFill>
                <a:schemeClr val="dk1"/>
              </a:solidFill>
              <a:effectLst/>
              <a:latin typeface="+mn-lt"/>
              <a:ea typeface="+mn-ea"/>
              <a:cs typeface="+mn-cs"/>
            </a:rPr>
            <a:t>円となっている。主な構成項目である人件費は、高止まりの傾向にあり、住民一人当たり</a:t>
          </a:r>
          <a:r>
            <a:rPr kumimoji="1" lang="en-US" altLang="ja-JP" sz="1100">
              <a:solidFill>
                <a:schemeClr val="dk1"/>
              </a:solidFill>
              <a:effectLst/>
              <a:latin typeface="+mn-lt"/>
              <a:ea typeface="+mn-ea"/>
              <a:cs typeface="+mn-cs"/>
            </a:rPr>
            <a:t>188,077</a:t>
          </a:r>
          <a:r>
            <a:rPr kumimoji="1" lang="ja-JP" altLang="ja-JP" sz="1100">
              <a:solidFill>
                <a:schemeClr val="dk1"/>
              </a:solidFill>
              <a:effectLst/>
              <a:latin typeface="+mn-lt"/>
              <a:ea typeface="+mn-ea"/>
              <a:cs typeface="+mn-cs"/>
            </a:rPr>
            <a:t>円となっており、類似団体平均と比べて高い水準にある。</a:t>
          </a:r>
          <a:endParaRPr lang="ja-JP" altLang="ja-JP" sz="1400">
            <a:effectLst/>
          </a:endParaRPr>
        </a:p>
        <a:p>
          <a:r>
            <a:rPr kumimoji="1" lang="ja-JP" altLang="ja-JP" sz="1100">
              <a:solidFill>
                <a:schemeClr val="dk1"/>
              </a:solidFill>
              <a:effectLst/>
              <a:latin typeface="+mn-lt"/>
              <a:ea typeface="+mn-ea"/>
              <a:cs typeface="+mn-cs"/>
            </a:rPr>
            <a:t>維持補修費についても、除排雪経費が物件費から移行されたことにより、平均を大幅に上回っている。</a:t>
          </a:r>
          <a:endParaRPr lang="ja-JP" altLang="ja-JP" sz="1400">
            <a:effectLst/>
          </a:endParaRPr>
        </a:p>
        <a:p>
          <a:r>
            <a:rPr kumimoji="1" lang="ja-JP" altLang="ja-JP" sz="1100">
              <a:solidFill>
                <a:schemeClr val="dk1"/>
              </a:solidFill>
              <a:effectLst/>
              <a:latin typeface="+mn-lt"/>
              <a:ea typeface="+mn-ea"/>
              <a:cs typeface="+mn-cs"/>
            </a:rPr>
            <a:t>補助費等のコストが高い状況となっているのは、病院事業会計への繰出金、広域連合や一部事務組合への負担金によるものである。</a:t>
          </a:r>
          <a:endParaRPr lang="ja-JP" altLang="ja-JP" sz="1400">
            <a:effectLst/>
          </a:endParaRPr>
        </a:p>
        <a:p>
          <a:r>
            <a:rPr kumimoji="1" lang="ja-JP" altLang="ja-JP" sz="1100">
              <a:solidFill>
                <a:schemeClr val="dk1"/>
              </a:solidFill>
              <a:effectLst/>
              <a:latin typeface="+mn-lt"/>
              <a:ea typeface="+mn-ea"/>
              <a:cs typeface="+mn-cs"/>
            </a:rPr>
            <a:t>公債費は、多額の状況にあるが、近年はほぼ横ばいとなっている。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
5,062
88.19
5,443,770
5,298,030
145,740
3,281,230
4,768,980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77825</xdr:rowOff>
    </xdr:from>
    <xdr:to>
      <xdr:col>24</xdr:col>
      <xdr:colOff>63500</xdr:colOff>
      <xdr:row>34</xdr:row>
      <xdr:rowOff>130708</xdr:rowOff>
    </xdr:to>
    <xdr:cxnSp macro="">
      <xdr:nvCxnSpPr>
        <xdr:cNvPr id="59" name="直線コネクタ 58"/>
        <xdr:cNvCxnSpPr/>
      </xdr:nvCxnSpPr>
      <xdr:spPr>
        <a:xfrm flipV="1">
          <a:off x="3797300" y="5907125"/>
          <a:ext cx="8382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106629</xdr:rowOff>
    </xdr:from>
    <xdr:to>
      <xdr:col>19</xdr:col>
      <xdr:colOff>177800</xdr:colOff>
      <xdr:row>34</xdr:row>
      <xdr:rowOff>130708</xdr:rowOff>
    </xdr:to>
    <xdr:cxnSp macro="">
      <xdr:nvCxnSpPr>
        <xdr:cNvPr id="62" name="直線コネクタ 61"/>
        <xdr:cNvCxnSpPr/>
      </xdr:nvCxnSpPr>
      <xdr:spPr>
        <a:xfrm>
          <a:off x="2908300" y="59359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106629</xdr:rowOff>
    </xdr:from>
    <xdr:to>
      <xdr:col>15</xdr:col>
      <xdr:colOff>50800</xdr:colOff>
      <xdr:row>35</xdr:row>
      <xdr:rowOff>4064</xdr:rowOff>
    </xdr:to>
    <xdr:cxnSp macro="">
      <xdr:nvCxnSpPr>
        <xdr:cNvPr id="65" name="直線コネクタ 64"/>
        <xdr:cNvCxnSpPr/>
      </xdr:nvCxnSpPr>
      <xdr:spPr>
        <a:xfrm flipV="1">
          <a:off x="2019300" y="5935929"/>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4064</xdr:rowOff>
    </xdr:from>
    <xdr:to>
      <xdr:col>10</xdr:col>
      <xdr:colOff>114300</xdr:colOff>
      <xdr:row>35</xdr:row>
      <xdr:rowOff>20066</xdr:rowOff>
    </xdr:to>
    <xdr:cxnSp macro="">
      <xdr:nvCxnSpPr>
        <xdr:cNvPr id="68" name="直線コネクタ 67"/>
        <xdr:cNvCxnSpPr/>
      </xdr:nvCxnSpPr>
      <xdr:spPr>
        <a:xfrm flipV="1">
          <a:off x="1130300" y="600481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27025</xdr:rowOff>
    </xdr:from>
    <xdr:to>
      <xdr:col>24</xdr:col>
      <xdr:colOff>114300</xdr:colOff>
      <xdr:row>34</xdr:row>
      <xdr:rowOff>128625</xdr:rowOff>
    </xdr:to>
    <xdr:sp macro="" textlink="">
      <xdr:nvSpPr>
        <xdr:cNvPr id="78" name="楕円 77"/>
        <xdr:cNvSpPr/>
      </xdr:nvSpPr>
      <xdr:spPr>
        <a:xfrm>
          <a:off x="4584700" y="5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49902</xdr:rowOff>
    </xdr:from>
    <xdr:ext cx="534377" cy="259045"/>
    <xdr:sp macro="" textlink="">
      <xdr:nvSpPr>
        <xdr:cNvPr id="79" name="議会費該当値テキスト"/>
        <xdr:cNvSpPr txBox="1"/>
      </xdr:nvSpPr>
      <xdr:spPr>
        <a:xfrm>
          <a:off x="4686300" y="57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79908</xdr:rowOff>
    </xdr:from>
    <xdr:to>
      <xdr:col>20</xdr:col>
      <xdr:colOff>38100</xdr:colOff>
      <xdr:row>35</xdr:row>
      <xdr:rowOff>10058</xdr:rowOff>
    </xdr:to>
    <xdr:sp macro="" textlink="">
      <xdr:nvSpPr>
        <xdr:cNvPr id="80" name="楕円 79"/>
        <xdr:cNvSpPr/>
      </xdr:nvSpPr>
      <xdr:spPr>
        <a:xfrm>
          <a:off x="3746500" y="59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26585</xdr:rowOff>
    </xdr:from>
    <xdr:ext cx="534377" cy="259045"/>
    <xdr:sp macro="" textlink="">
      <xdr:nvSpPr>
        <xdr:cNvPr id="81" name="テキスト ボックス 80"/>
        <xdr:cNvSpPr txBox="1"/>
      </xdr:nvSpPr>
      <xdr:spPr>
        <a:xfrm>
          <a:off x="3530111" y="56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55829</xdr:rowOff>
    </xdr:from>
    <xdr:to>
      <xdr:col>15</xdr:col>
      <xdr:colOff>101600</xdr:colOff>
      <xdr:row>34</xdr:row>
      <xdr:rowOff>157429</xdr:rowOff>
    </xdr:to>
    <xdr:sp macro="" textlink="">
      <xdr:nvSpPr>
        <xdr:cNvPr id="82" name="楕円 81"/>
        <xdr:cNvSpPr/>
      </xdr:nvSpPr>
      <xdr:spPr>
        <a:xfrm>
          <a:off x="2857500" y="58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2506</xdr:rowOff>
    </xdr:from>
    <xdr:ext cx="534377" cy="259045"/>
    <xdr:sp macro="" textlink="">
      <xdr:nvSpPr>
        <xdr:cNvPr id="83" name="テキスト ボックス 82"/>
        <xdr:cNvSpPr txBox="1"/>
      </xdr:nvSpPr>
      <xdr:spPr>
        <a:xfrm>
          <a:off x="2641111" y="56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124714</xdr:rowOff>
    </xdr:from>
    <xdr:to>
      <xdr:col>10</xdr:col>
      <xdr:colOff>165100</xdr:colOff>
      <xdr:row>35</xdr:row>
      <xdr:rowOff>54864</xdr:rowOff>
    </xdr:to>
    <xdr:sp macro="" textlink="">
      <xdr:nvSpPr>
        <xdr:cNvPr id="84" name="楕円 83"/>
        <xdr:cNvSpPr/>
      </xdr:nvSpPr>
      <xdr:spPr>
        <a:xfrm>
          <a:off x="19685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71391</xdr:rowOff>
    </xdr:from>
    <xdr:ext cx="534377" cy="259045"/>
    <xdr:sp macro="" textlink="">
      <xdr:nvSpPr>
        <xdr:cNvPr id="85" name="テキスト ボックス 84"/>
        <xdr:cNvSpPr txBox="1"/>
      </xdr:nvSpPr>
      <xdr:spPr>
        <a:xfrm>
          <a:off x="1752111" y="57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140716</xdr:rowOff>
    </xdr:from>
    <xdr:to>
      <xdr:col>6</xdr:col>
      <xdr:colOff>38100</xdr:colOff>
      <xdr:row>35</xdr:row>
      <xdr:rowOff>70866</xdr:rowOff>
    </xdr:to>
    <xdr:sp macro="" textlink="">
      <xdr:nvSpPr>
        <xdr:cNvPr id="86" name="楕円 85"/>
        <xdr:cNvSpPr/>
      </xdr:nvSpPr>
      <xdr:spPr>
        <a:xfrm>
          <a:off x="1079500" y="59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87393</xdr:rowOff>
    </xdr:from>
    <xdr:ext cx="534377" cy="259045"/>
    <xdr:sp macro="" textlink="">
      <xdr:nvSpPr>
        <xdr:cNvPr id="87" name="テキスト ボックス 86"/>
        <xdr:cNvSpPr txBox="1"/>
      </xdr:nvSpPr>
      <xdr:spPr>
        <a:xfrm>
          <a:off x="863111" y="57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161937</xdr:rowOff>
    </xdr:from>
    <xdr:to>
      <xdr:col>24</xdr:col>
      <xdr:colOff>63500</xdr:colOff>
      <xdr:row>58</xdr:row>
      <xdr:rowOff>37956</xdr:rowOff>
    </xdr:to>
    <xdr:cxnSp macro="">
      <xdr:nvCxnSpPr>
        <xdr:cNvPr id="116" name="直線コネクタ 115"/>
        <xdr:cNvCxnSpPr/>
      </xdr:nvCxnSpPr>
      <xdr:spPr>
        <a:xfrm>
          <a:off x="3797300" y="9934587"/>
          <a:ext cx="838200" cy="4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161937</xdr:rowOff>
    </xdr:from>
    <xdr:to>
      <xdr:col>19</xdr:col>
      <xdr:colOff>177800</xdr:colOff>
      <xdr:row>58</xdr:row>
      <xdr:rowOff>128111</xdr:rowOff>
    </xdr:to>
    <xdr:cxnSp macro="">
      <xdr:nvCxnSpPr>
        <xdr:cNvPr id="119" name="直線コネクタ 118"/>
        <xdr:cNvCxnSpPr/>
      </xdr:nvCxnSpPr>
      <xdr:spPr>
        <a:xfrm flipV="1">
          <a:off x="2908300" y="9934587"/>
          <a:ext cx="889000" cy="1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128111</xdr:rowOff>
    </xdr:from>
    <xdr:to>
      <xdr:col>15</xdr:col>
      <xdr:colOff>50800</xdr:colOff>
      <xdr:row>58</xdr:row>
      <xdr:rowOff>137611</xdr:rowOff>
    </xdr:to>
    <xdr:cxnSp macro="">
      <xdr:nvCxnSpPr>
        <xdr:cNvPr id="122" name="直線コネクタ 121"/>
        <xdr:cNvCxnSpPr/>
      </xdr:nvCxnSpPr>
      <xdr:spPr>
        <a:xfrm flipV="1">
          <a:off x="2019300" y="10072211"/>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137611</xdr:rowOff>
    </xdr:from>
    <xdr:to>
      <xdr:col>10</xdr:col>
      <xdr:colOff>114300</xdr:colOff>
      <xdr:row>58</xdr:row>
      <xdr:rowOff>143028</xdr:rowOff>
    </xdr:to>
    <xdr:cxnSp macro="">
      <xdr:nvCxnSpPr>
        <xdr:cNvPr id="125" name="直線コネクタ 124"/>
        <xdr:cNvCxnSpPr/>
      </xdr:nvCxnSpPr>
      <xdr:spPr>
        <a:xfrm flipV="1">
          <a:off x="1130300" y="10081711"/>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158606</xdr:rowOff>
    </xdr:from>
    <xdr:to>
      <xdr:col>24</xdr:col>
      <xdr:colOff>114300</xdr:colOff>
      <xdr:row>58</xdr:row>
      <xdr:rowOff>88756</xdr:rowOff>
    </xdr:to>
    <xdr:sp macro="" textlink="">
      <xdr:nvSpPr>
        <xdr:cNvPr id="135" name="楕円 134"/>
        <xdr:cNvSpPr/>
      </xdr:nvSpPr>
      <xdr:spPr>
        <a:xfrm>
          <a:off x="4584700" y="99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117983</xdr:rowOff>
    </xdr:from>
    <xdr:ext cx="599010" cy="259045"/>
    <xdr:sp macro="" textlink="">
      <xdr:nvSpPr>
        <xdr:cNvPr id="136" name="総務費該当値テキスト"/>
        <xdr:cNvSpPr txBox="1"/>
      </xdr:nvSpPr>
      <xdr:spPr>
        <a:xfrm>
          <a:off x="4686300" y="971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111137</xdr:rowOff>
    </xdr:from>
    <xdr:to>
      <xdr:col>20</xdr:col>
      <xdr:colOff>38100</xdr:colOff>
      <xdr:row>58</xdr:row>
      <xdr:rowOff>41287</xdr:rowOff>
    </xdr:to>
    <xdr:sp macro="" textlink="">
      <xdr:nvSpPr>
        <xdr:cNvPr id="137" name="楕円 136"/>
        <xdr:cNvSpPr/>
      </xdr:nvSpPr>
      <xdr:spPr>
        <a:xfrm>
          <a:off x="3746500" y="98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57814</xdr:rowOff>
    </xdr:from>
    <xdr:ext cx="599010" cy="259045"/>
    <xdr:sp macro="" textlink="">
      <xdr:nvSpPr>
        <xdr:cNvPr id="138" name="テキスト ボックス 137"/>
        <xdr:cNvSpPr txBox="1"/>
      </xdr:nvSpPr>
      <xdr:spPr>
        <a:xfrm>
          <a:off x="3497795" y="965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77311</xdr:rowOff>
    </xdr:from>
    <xdr:to>
      <xdr:col>15</xdr:col>
      <xdr:colOff>101600</xdr:colOff>
      <xdr:row>59</xdr:row>
      <xdr:rowOff>7461</xdr:rowOff>
    </xdr:to>
    <xdr:sp macro="" textlink="">
      <xdr:nvSpPr>
        <xdr:cNvPr id="139" name="楕円 138"/>
        <xdr:cNvSpPr/>
      </xdr:nvSpPr>
      <xdr:spPr>
        <a:xfrm>
          <a:off x="2857500" y="100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170038</xdr:rowOff>
    </xdr:from>
    <xdr:ext cx="599010" cy="259045"/>
    <xdr:sp macro="" textlink="">
      <xdr:nvSpPr>
        <xdr:cNvPr id="140" name="テキスト ボックス 139"/>
        <xdr:cNvSpPr txBox="1"/>
      </xdr:nvSpPr>
      <xdr:spPr>
        <a:xfrm>
          <a:off x="2608795" y="1011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86811</xdr:rowOff>
    </xdr:from>
    <xdr:to>
      <xdr:col>10</xdr:col>
      <xdr:colOff>165100</xdr:colOff>
      <xdr:row>59</xdr:row>
      <xdr:rowOff>16961</xdr:rowOff>
    </xdr:to>
    <xdr:sp macro="" textlink="">
      <xdr:nvSpPr>
        <xdr:cNvPr id="141" name="楕円 140"/>
        <xdr:cNvSpPr/>
      </xdr:nvSpPr>
      <xdr:spPr>
        <a:xfrm>
          <a:off x="1968500" y="100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8088</xdr:rowOff>
    </xdr:from>
    <xdr:ext cx="599010" cy="259045"/>
    <xdr:sp macro="" textlink="">
      <xdr:nvSpPr>
        <xdr:cNvPr id="142" name="テキスト ボックス 141"/>
        <xdr:cNvSpPr txBox="1"/>
      </xdr:nvSpPr>
      <xdr:spPr>
        <a:xfrm>
          <a:off x="1719795" y="1012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92228</xdr:rowOff>
    </xdr:from>
    <xdr:to>
      <xdr:col>6</xdr:col>
      <xdr:colOff>38100</xdr:colOff>
      <xdr:row>59</xdr:row>
      <xdr:rowOff>22378</xdr:rowOff>
    </xdr:to>
    <xdr:sp macro="" textlink="">
      <xdr:nvSpPr>
        <xdr:cNvPr id="143" name="楕円 142"/>
        <xdr:cNvSpPr/>
      </xdr:nvSpPr>
      <xdr:spPr>
        <a:xfrm>
          <a:off x="1079500" y="100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13505</xdr:rowOff>
    </xdr:from>
    <xdr:ext cx="534377" cy="259045"/>
    <xdr:sp macro="" textlink="">
      <xdr:nvSpPr>
        <xdr:cNvPr id="144" name="テキスト ボックス 143"/>
        <xdr:cNvSpPr txBox="1"/>
      </xdr:nvSpPr>
      <xdr:spPr>
        <a:xfrm>
          <a:off x="863111" y="101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118638</xdr:rowOff>
    </xdr:from>
    <xdr:to>
      <xdr:col>24</xdr:col>
      <xdr:colOff>63500</xdr:colOff>
      <xdr:row>76</xdr:row>
      <xdr:rowOff>22679</xdr:rowOff>
    </xdr:to>
    <xdr:cxnSp macro="">
      <xdr:nvCxnSpPr>
        <xdr:cNvPr id="174" name="直線コネクタ 173"/>
        <xdr:cNvCxnSpPr/>
      </xdr:nvCxnSpPr>
      <xdr:spPr>
        <a:xfrm flipV="1">
          <a:off x="3797300" y="12805938"/>
          <a:ext cx="838200" cy="24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88791</xdr:rowOff>
    </xdr:from>
    <xdr:to>
      <xdr:col>19</xdr:col>
      <xdr:colOff>177800</xdr:colOff>
      <xdr:row>76</xdr:row>
      <xdr:rowOff>22679</xdr:rowOff>
    </xdr:to>
    <xdr:cxnSp macro="">
      <xdr:nvCxnSpPr>
        <xdr:cNvPr id="177" name="直線コネクタ 176"/>
        <xdr:cNvCxnSpPr/>
      </xdr:nvCxnSpPr>
      <xdr:spPr>
        <a:xfrm>
          <a:off x="2908300" y="12776091"/>
          <a:ext cx="889000" cy="2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51651</xdr:rowOff>
    </xdr:from>
    <xdr:to>
      <xdr:col>15</xdr:col>
      <xdr:colOff>50800</xdr:colOff>
      <xdr:row>74</xdr:row>
      <xdr:rowOff>88791</xdr:rowOff>
    </xdr:to>
    <xdr:cxnSp macro="">
      <xdr:nvCxnSpPr>
        <xdr:cNvPr id="180" name="直線コネクタ 179"/>
        <xdr:cNvCxnSpPr/>
      </xdr:nvCxnSpPr>
      <xdr:spPr>
        <a:xfrm>
          <a:off x="2019300" y="12738951"/>
          <a:ext cx="8890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51651</xdr:rowOff>
    </xdr:from>
    <xdr:to>
      <xdr:col>10</xdr:col>
      <xdr:colOff>114300</xdr:colOff>
      <xdr:row>74</xdr:row>
      <xdr:rowOff>74137</xdr:rowOff>
    </xdr:to>
    <xdr:cxnSp macro="">
      <xdr:nvCxnSpPr>
        <xdr:cNvPr id="183" name="直線コネクタ 182"/>
        <xdr:cNvCxnSpPr/>
      </xdr:nvCxnSpPr>
      <xdr:spPr>
        <a:xfrm flipV="1">
          <a:off x="1130300" y="12738951"/>
          <a:ext cx="889000" cy="2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67838</xdr:rowOff>
    </xdr:from>
    <xdr:to>
      <xdr:col>24</xdr:col>
      <xdr:colOff>114300</xdr:colOff>
      <xdr:row>74</xdr:row>
      <xdr:rowOff>169438</xdr:rowOff>
    </xdr:to>
    <xdr:sp macro="" textlink="">
      <xdr:nvSpPr>
        <xdr:cNvPr id="193" name="楕円 192"/>
        <xdr:cNvSpPr/>
      </xdr:nvSpPr>
      <xdr:spPr>
        <a:xfrm>
          <a:off x="4584700" y="127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90715</xdr:rowOff>
    </xdr:from>
    <xdr:ext cx="599010" cy="259045"/>
    <xdr:sp macro="" textlink="">
      <xdr:nvSpPr>
        <xdr:cNvPr id="194" name="民生費該当値テキスト"/>
        <xdr:cNvSpPr txBox="1"/>
      </xdr:nvSpPr>
      <xdr:spPr>
        <a:xfrm>
          <a:off x="4686300" y="1260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143330</xdr:rowOff>
    </xdr:from>
    <xdr:to>
      <xdr:col>20</xdr:col>
      <xdr:colOff>38100</xdr:colOff>
      <xdr:row>76</xdr:row>
      <xdr:rowOff>73481</xdr:rowOff>
    </xdr:to>
    <xdr:sp macro="" textlink="">
      <xdr:nvSpPr>
        <xdr:cNvPr id="195" name="楕円 194"/>
        <xdr:cNvSpPr/>
      </xdr:nvSpPr>
      <xdr:spPr>
        <a:xfrm>
          <a:off x="3746500" y="130020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90007</xdr:rowOff>
    </xdr:from>
    <xdr:ext cx="599010" cy="259045"/>
    <xdr:sp macro="" textlink="">
      <xdr:nvSpPr>
        <xdr:cNvPr id="196" name="テキスト ボックス 195"/>
        <xdr:cNvSpPr txBox="1"/>
      </xdr:nvSpPr>
      <xdr:spPr>
        <a:xfrm>
          <a:off x="3497795" y="1277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37991</xdr:rowOff>
    </xdr:from>
    <xdr:to>
      <xdr:col>15</xdr:col>
      <xdr:colOff>101600</xdr:colOff>
      <xdr:row>74</xdr:row>
      <xdr:rowOff>139591</xdr:rowOff>
    </xdr:to>
    <xdr:sp macro="" textlink="">
      <xdr:nvSpPr>
        <xdr:cNvPr id="197" name="楕円 196"/>
        <xdr:cNvSpPr/>
      </xdr:nvSpPr>
      <xdr:spPr>
        <a:xfrm>
          <a:off x="2857500" y="127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156118</xdr:rowOff>
    </xdr:from>
    <xdr:ext cx="599010" cy="259045"/>
    <xdr:sp macro="" textlink="">
      <xdr:nvSpPr>
        <xdr:cNvPr id="198" name="テキスト ボックス 197"/>
        <xdr:cNvSpPr txBox="1"/>
      </xdr:nvSpPr>
      <xdr:spPr>
        <a:xfrm>
          <a:off x="2608795" y="1250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851</xdr:rowOff>
    </xdr:from>
    <xdr:to>
      <xdr:col>10</xdr:col>
      <xdr:colOff>165100</xdr:colOff>
      <xdr:row>74</xdr:row>
      <xdr:rowOff>102451</xdr:rowOff>
    </xdr:to>
    <xdr:sp macro="" textlink="">
      <xdr:nvSpPr>
        <xdr:cNvPr id="199" name="楕円 198"/>
        <xdr:cNvSpPr/>
      </xdr:nvSpPr>
      <xdr:spPr>
        <a:xfrm>
          <a:off x="1968500" y="126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118978</xdr:rowOff>
    </xdr:from>
    <xdr:ext cx="599010" cy="259045"/>
    <xdr:sp macro="" textlink="">
      <xdr:nvSpPr>
        <xdr:cNvPr id="200" name="テキスト ボックス 199"/>
        <xdr:cNvSpPr txBox="1"/>
      </xdr:nvSpPr>
      <xdr:spPr>
        <a:xfrm>
          <a:off x="1719795" y="1246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23337</xdr:rowOff>
    </xdr:from>
    <xdr:to>
      <xdr:col>6</xdr:col>
      <xdr:colOff>38100</xdr:colOff>
      <xdr:row>74</xdr:row>
      <xdr:rowOff>124937</xdr:rowOff>
    </xdr:to>
    <xdr:sp macro="" textlink="">
      <xdr:nvSpPr>
        <xdr:cNvPr id="201" name="楕円 200"/>
        <xdr:cNvSpPr/>
      </xdr:nvSpPr>
      <xdr:spPr>
        <a:xfrm>
          <a:off x="1079500" y="127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141464</xdr:rowOff>
    </xdr:from>
    <xdr:ext cx="599010" cy="259045"/>
    <xdr:sp macro="" textlink="">
      <xdr:nvSpPr>
        <xdr:cNvPr id="202" name="テキスト ボックス 201"/>
        <xdr:cNvSpPr txBox="1"/>
      </xdr:nvSpPr>
      <xdr:spPr>
        <a:xfrm>
          <a:off x="830795" y="1248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2304</xdr:rowOff>
    </xdr:from>
    <xdr:to>
      <xdr:col>24</xdr:col>
      <xdr:colOff>63500</xdr:colOff>
      <xdr:row>93</xdr:row>
      <xdr:rowOff>15844</xdr:rowOff>
    </xdr:to>
    <xdr:cxnSp macro="">
      <xdr:nvCxnSpPr>
        <xdr:cNvPr id="231" name="直線コネクタ 230"/>
        <xdr:cNvCxnSpPr/>
      </xdr:nvCxnSpPr>
      <xdr:spPr>
        <a:xfrm flipV="1">
          <a:off x="3797300" y="15947154"/>
          <a:ext cx="8382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170813</xdr:rowOff>
    </xdr:from>
    <xdr:to>
      <xdr:col>19</xdr:col>
      <xdr:colOff>177800</xdr:colOff>
      <xdr:row>93</xdr:row>
      <xdr:rowOff>15844</xdr:rowOff>
    </xdr:to>
    <xdr:cxnSp macro="">
      <xdr:nvCxnSpPr>
        <xdr:cNvPr id="234" name="直線コネクタ 233"/>
        <xdr:cNvCxnSpPr/>
      </xdr:nvCxnSpPr>
      <xdr:spPr>
        <a:xfrm>
          <a:off x="2908300" y="15944213"/>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128217</xdr:rowOff>
    </xdr:from>
    <xdr:to>
      <xdr:col>15</xdr:col>
      <xdr:colOff>50800</xdr:colOff>
      <xdr:row>92</xdr:row>
      <xdr:rowOff>170813</xdr:rowOff>
    </xdr:to>
    <xdr:cxnSp macro="">
      <xdr:nvCxnSpPr>
        <xdr:cNvPr id="237" name="直線コネクタ 236"/>
        <xdr:cNvCxnSpPr/>
      </xdr:nvCxnSpPr>
      <xdr:spPr>
        <a:xfrm>
          <a:off x="2019300" y="15901617"/>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74664</xdr:rowOff>
    </xdr:from>
    <xdr:to>
      <xdr:col>10</xdr:col>
      <xdr:colOff>114300</xdr:colOff>
      <xdr:row>92</xdr:row>
      <xdr:rowOff>128217</xdr:rowOff>
    </xdr:to>
    <xdr:cxnSp macro="">
      <xdr:nvCxnSpPr>
        <xdr:cNvPr id="240" name="直線コネクタ 239"/>
        <xdr:cNvCxnSpPr/>
      </xdr:nvCxnSpPr>
      <xdr:spPr>
        <a:xfrm>
          <a:off x="1130300" y="15848064"/>
          <a:ext cx="889000" cy="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122954</xdr:rowOff>
    </xdr:from>
    <xdr:to>
      <xdr:col>24</xdr:col>
      <xdr:colOff>114300</xdr:colOff>
      <xdr:row>93</xdr:row>
      <xdr:rowOff>53104</xdr:rowOff>
    </xdr:to>
    <xdr:sp macro="" textlink="">
      <xdr:nvSpPr>
        <xdr:cNvPr id="250" name="楕円 249"/>
        <xdr:cNvSpPr/>
      </xdr:nvSpPr>
      <xdr:spPr>
        <a:xfrm>
          <a:off x="4584700" y="158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145831</xdr:rowOff>
    </xdr:from>
    <xdr:ext cx="599010" cy="259045"/>
    <xdr:sp macro="" textlink="">
      <xdr:nvSpPr>
        <xdr:cNvPr id="251" name="衛生費該当値テキスト"/>
        <xdr:cNvSpPr txBox="1"/>
      </xdr:nvSpPr>
      <xdr:spPr>
        <a:xfrm>
          <a:off x="4686300" y="1574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136494</xdr:rowOff>
    </xdr:from>
    <xdr:to>
      <xdr:col>20</xdr:col>
      <xdr:colOff>38100</xdr:colOff>
      <xdr:row>93</xdr:row>
      <xdr:rowOff>66644</xdr:rowOff>
    </xdr:to>
    <xdr:sp macro="" textlink="">
      <xdr:nvSpPr>
        <xdr:cNvPr id="252" name="楕円 251"/>
        <xdr:cNvSpPr/>
      </xdr:nvSpPr>
      <xdr:spPr>
        <a:xfrm>
          <a:off x="3746500" y="159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83171</xdr:rowOff>
    </xdr:from>
    <xdr:ext cx="599010" cy="259045"/>
    <xdr:sp macro="" textlink="">
      <xdr:nvSpPr>
        <xdr:cNvPr id="253" name="テキスト ボックス 252"/>
        <xdr:cNvSpPr txBox="1"/>
      </xdr:nvSpPr>
      <xdr:spPr>
        <a:xfrm>
          <a:off x="3497795" y="1568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120013</xdr:rowOff>
    </xdr:from>
    <xdr:to>
      <xdr:col>15</xdr:col>
      <xdr:colOff>101600</xdr:colOff>
      <xdr:row>93</xdr:row>
      <xdr:rowOff>50163</xdr:rowOff>
    </xdr:to>
    <xdr:sp macro="" textlink="">
      <xdr:nvSpPr>
        <xdr:cNvPr id="254" name="楕円 253"/>
        <xdr:cNvSpPr/>
      </xdr:nvSpPr>
      <xdr:spPr>
        <a:xfrm>
          <a:off x="2857500" y="158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66690</xdr:rowOff>
    </xdr:from>
    <xdr:ext cx="599010" cy="259045"/>
    <xdr:sp macro="" textlink="">
      <xdr:nvSpPr>
        <xdr:cNvPr id="255" name="テキスト ボックス 254"/>
        <xdr:cNvSpPr txBox="1"/>
      </xdr:nvSpPr>
      <xdr:spPr>
        <a:xfrm>
          <a:off x="2608795" y="1566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77417</xdr:rowOff>
    </xdr:from>
    <xdr:to>
      <xdr:col>10</xdr:col>
      <xdr:colOff>165100</xdr:colOff>
      <xdr:row>93</xdr:row>
      <xdr:rowOff>7567</xdr:rowOff>
    </xdr:to>
    <xdr:sp macro="" textlink="">
      <xdr:nvSpPr>
        <xdr:cNvPr id="256" name="楕円 255"/>
        <xdr:cNvSpPr/>
      </xdr:nvSpPr>
      <xdr:spPr>
        <a:xfrm>
          <a:off x="1968500" y="158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24094</xdr:rowOff>
    </xdr:from>
    <xdr:ext cx="599010" cy="259045"/>
    <xdr:sp macro="" textlink="">
      <xdr:nvSpPr>
        <xdr:cNvPr id="257" name="テキスト ボックス 256"/>
        <xdr:cNvSpPr txBox="1"/>
      </xdr:nvSpPr>
      <xdr:spPr>
        <a:xfrm>
          <a:off x="1719795" y="1562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23864</xdr:rowOff>
    </xdr:from>
    <xdr:to>
      <xdr:col>6</xdr:col>
      <xdr:colOff>38100</xdr:colOff>
      <xdr:row>92</xdr:row>
      <xdr:rowOff>125464</xdr:rowOff>
    </xdr:to>
    <xdr:sp macro="" textlink="">
      <xdr:nvSpPr>
        <xdr:cNvPr id="258" name="楕円 257"/>
        <xdr:cNvSpPr/>
      </xdr:nvSpPr>
      <xdr:spPr>
        <a:xfrm>
          <a:off x="1079500" y="157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141991</xdr:rowOff>
    </xdr:from>
    <xdr:ext cx="599010" cy="259045"/>
    <xdr:sp macro="" textlink="">
      <xdr:nvSpPr>
        <xdr:cNvPr id="259" name="テキスト ボックス 258"/>
        <xdr:cNvSpPr txBox="1"/>
      </xdr:nvSpPr>
      <xdr:spPr>
        <a:xfrm>
          <a:off x="830795" y="1557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90322</xdr:rowOff>
    </xdr:from>
    <xdr:to>
      <xdr:col>55</xdr:col>
      <xdr:colOff>0</xdr:colOff>
      <xdr:row>38</xdr:row>
      <xdr:rowOff>91694</xdr:rowOff>
    </xdr:to>
    <xdr:cxnSp macro="">
      <xdr:nvCxnSpPr>
        <xdr:cNvPr id="286" name="直線コネクタ 285"/>
        <xdr:cNvCxnSpPr/>
      </xdr:nvCxnSpPr>
      <xdr:spPr>
        <a:xfrm flipV="1">
          <a:off x="9639300" y="660542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91694</xdr:rowOff>
    </xdr:from>
    <xdr:to>
      <xdr:col>50</xdr:col>
      <xdr:colOff>114300</xdr:colOff>
      <xdr:row>38</xdr:row>
      <xdr:rowOff>92151</xdr:rowOff>
    </xdr:to>
    <xdr:cxnSp macro="">
      <xdr:nvCxnSpPr>
        <xdr:cNvPr id="289" name="直線コネクタ 288"/>
        <xdr:cNvCxnSpPr/>
      </xdr:nvCxnSpPr>
      <xdr:spPr>
        <a:xfrm flipV="1">
          <a:off x="8750300" y="6606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92151</xdr:rowOff>
    </xdr:from>
    <xdr:to>
      <xdr:col>45</xdr:col>
      <xdr:colOff>177800</xdr:colOff>
      <xdr:row>38</xdr:row>
      <xdr:rowOff>93523</xdr:rowOff>
    </xdr:to>
    <xdr:cxnSp macro="">
      <xdr:nvCxnSpPr>
        <xdr:cNvPr id="292" name="直線コネクタ 291"/>
        <xdr:cNvCxnSpPr/>
      </xdr:nvCxnSpPr>
      <xdr:spPr>
        <a:xfrm flipV="1">
          <a:off x="7861300" y="660725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93523</xdr:rowOff>
    </xdr:from>
    <xdr:to>
      <xdr:col>41</xdr:col>
      <xdr:colOff>50800</xdr:colOff>
      <xdr:row>38</xdr:row>
      <xdr:rowOff>95352</xdr:rowOff>
    </xdr:to>
    <xdr:cxnSp macro="">
      <xdr:nvCxnSpPr>
        <xdr:cNvPr id="295" name="直線コネクタ 294"/>
        <xdr:cNvCxnSpPr/>
      </xdr:nvCxnSpPr>
      <xdr:spPr>
        <a:xfrm flipV="1">
          <a:off x="6972300" y="66086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39522</xdr:rowOff>
    </xdr:from>
    <xdr:to>
      <xdr:col>55</xdr:col>
      <xdr:colOff>50800</xdr:colOff>
      <xdr:row>38</xdr:row>
      <xdr:rowOff>141122</xdr:rowOff>
    </xdr:to>
    <xdr:sp macro="" textlink="">
      <xdr:nvSpPr>
        <xdr:cNvPr id="305" name="楕円 304"/>
        <xdr:cNvSpPr/>
      </xdr:nvSpPr>
      <xdr:spPr>
        <a:xfrm>
          <a:off x="10426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125899</xdr:rowOff>
    </xdr:from>
    <xdr:ext cx="378565" cy="259045"/>
    <xdr:sp macro="" textlink="">
      <xdr:nvSpPr>
        <xdr:cNvPr id="306" name="労働費該当値テキスト"/>
        <xdr:cNvSpPr txBox="1"/>
      </xdr:nvSpPr>
      <xdr:spPr>
        <a:xfrm>
          <a:off x="10528300" y="64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40894</xdr:rowOff>
    </xdr:from>
    <xdr:to>
      <xdr:col>50</xdr:col>
      <xdr:colOff>165100</xdr:colOff>
      <xdr:row>38</xdr:row>
      <xdr:rowOff>142494</xdr:rowOff>
    </xdr:to>
    <xdr:sp macro="" textlink="">
      <xdr:nvSpPr>
        <xdr:cNvPr id="307" name="楕円 306"/>
        <xdr:cNvSpPr/>
      </xdr:nvSpPr>
      <xdr:spPr>
        <a:xfrm>
          <a:off x="958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133621</xdr:rowOff>
    </xdr:from>
    <xdr:ext cx="378565" cy="259045"/>
    <xdr:sp macro="" textlink="">
      <xdr:nvSpPr>
        <xdr:cNvPr id="308" name="テキスト ボックス 307"/>
        <xdr:cNvSpPr txBox="1"/>
      </xdr:nvSpPr>
      <xdr:spPr>
        <a:xfrm>
          <a:off x="9450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41351</xdr:rowOff>
    </xdr:from>
    <xdr:to>
      <xdr:col>46</xdr:col>
      <xdr:colOff>38100</xdr:colOff>
      <xdr:row>38</xdr:row>
      <xdr:rowOff>142951</xdr:rowOff>
    </xdr:to>
    <xdr:sp macro="" textlink="">
      <xdr:nvSpPr>
        <xdr:cNvPr id="309" name="楕円 308"/>
        <xdr:cNvSpPr/>
      </xdr:nvSpPr>
      <xdr:spPr>
        <a:xfrm>
          <a:off x="8699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134078</xdr:rowOff>
    </xdr:from>
    <xdr:ext cx="378565" cy="259045"/>
    <xdr:sp macro="" textlink="">
      <xdr:nvSpPr>
        <xdr:cNvPr id="310" name="テキスト ボックス 309"/>
        <xdr:cNvSpPr txBox="1"/>
      </xdr:nvSpPr>
      <xdr:spPr>
        <a:xfrm>
          <a:off x="8561017" y="66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42723</xdr:rowOff>
    </xdr:from>
    <xdr:to>
      <xdr:col>41</xdr:col>
      <xdr:colOff>101600</xdr:colOff>
      <xdr:row>38</xdr:row>
      <xdr:rowOff>144323</xdr:rowOff>
    </xdr:to>
    <xdr:sp macro="" textlink="">
      <xdr:nvSpPr>
        <xdr:cNvPr id="311" name="楕円 310"/>
        <xdr:cNvSpPr/>
      </xdr:nvSpPr>
      <xdr:spPr>
        <a:xfrm>
          <a:off x="7810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135450</xdr:rowOff>
    </xdr:from>
    <xdr:ext cx="378565" cy="259045"/>
    <xdr:sp macro="" textlink="">
      <xdr:nvSpPr>
        <xdr:cNvPr id="312" name="テキスト ボックス 311"/>
        <xdr:cNvSpPr txBox="1"/>
      </xdr:nvSpPr>
      <xdr:spPr>
        <a:xfrm>
          <a:off x="7672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44552</xdr:rowOff>
    </xdr:from>
    <xdr:to>
      <xdr:col>36</xdr:col>
      <xdr:colOff>165100</xdr:colOff>
      <xdr:row>38</xdr:row>
      <xdr:rowOff>146152</xdr:rowOff>
    </xdr:to>
    <xdr:sp macro="" textlink="">
      <xdr:nvSpPr>
        <xdr:cNvPr id="313" name="楕円 312"/>
        <xdr:cNvSpPr/>
      </xdr:nvSpPr>
      <xdr:spPr>
        <a:xfrm>
          <a:off x="6921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137279</xdr:rowOff>
    </xdr:from>
    <xdr:ext cx="313932" cy="259045"/>
    <xdr:sp macro="" textlink="">
      <xdr:nvSpPr>
        <xdr:cNvPr id="314" name="テキスト ボックス 313"/>
        <xdr:cNvSpPr txBox="1"/>
      </xdr:nvSpPr>
      <xdr:spPr>
        <a:xfrm>
          <a:off x="6815333" y="665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30118</xdr:rowOff>
    </xdr:from>
    <xdr:to>
      <xdr:col>55</xdr:col>
      <xdr:colOff>0</xdr:colOff>
      <xdr:row>57</xdr:row>
      <xdr:rowOff>41511</xdr:rowOff>
    </xdr:to>
    <xdr:cxnSp macro="">
      <xdr:nvCxnSpPr>
        <xdr:cNvPr id="341" name="直線コネクタ 340"/>
        <xdr:cNvCxnSpPr/>
      </xdr:nvCxnSpPr>
      <xdr:spPr>
        <a:xfrm flipV="1">
          <a:off x="9639300" y="9802768"/>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41511</xdr:rowOff>
    </xdr:from>
    <xdr:to>
      <xdr:col>50</xdr:col>
      <xdr:colOff>114300</xdr:colOff>
      <xdr:row>57</xdr:row>
      <xdr:rowOff>59155</xdr:rowOff>
    </xdr:to>
    <xdr:cxnSp macro="">
      <xdr:nvCxnSpPr>
        <xdr:cNvPr id="344" name="直線コネクタ 343"/>
        <xdr:cNvCxnSpPr/>
      </xdr:nvCxnSpPr>
      <xdr:spPr>
        <a:xfrm flipV="1">
          <a:off x="8750300" y="9814161"/>
          <a:ext cx="8890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6467</xdr:rowOff>
    </xdr:from>
    <xdr:to>
      <xdr:col>45</xdr:col>
      <xdr:colOff>177800</xdr:colOff>
      <xdr:row>57</xdr:row>
      <xdr:rowOff>59155</xdr:rowOff>
    </xdr:to>
    <xdr:cxnSp macro="">
      <xdr:nvCxnSpPr>
        <xdr:cNvPr id="347" name="直線コネクタ 346"/>
        <xdr:cNvCxnSpPr/>
      </xdr:nvCxnSpPr>
      <xdr:spPr>
        <a:xfrm>
          <a:off x="7861300" y="9779117"/>
          <a:ext cx="889000" cy="5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155642</xdr:rowOff>
    </xdr:from>
    <xdr:to>
      <xdr:col>41</xdr:col>
      <xdr:colOff>50800</xdr:colOff>
      <xdr:row>57</xdr:row>
      <xdr:rowOff>6467</xdr:rowOff>
    </xdr:to>
    <xdr:cxnSp macro="">
      <xdr:nvCxnSpPr>
        <xdr:cNvPr id="350" name="直線コネクタ 349"/>
        <xdr:cNvCxnSpPr/>
      </xdr:nvCxnSpPr>
      <xdr:spPr>
        <a:xfrm>
          <a:off x="6972300" y="9413942"/>
          <a:ext cx="889000" cy="36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150768</xdr:rowOff>
    </xdr:from>
    <xdr:to>
      <xdr:col>55</xdr:col>
      <xdr:colOff>50800</xdr:colOff>
      <xdr:row>57</xdr:row>
      <xdr:rowOff>80918</xdr:rowOff>
    </xdr:to>
    <xdr:sp macro="" textlink="">
      <xdr:nvSpPr>
        <xdr:cNvPr id="360" name="楕円 359"/>
        <xdr:cNvSpPr/>
      </xdr:nvSpPr>
      <xdr:spPr>
        <a:xfrm>
          <a:off x="10426700" y="97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2195</xdr:rowOff>
    </xdr:from>
    <xdr:ext cx="534377" cy="259045"/>
    <xdr:sp macro="" textlink="">
      <xdr:nvSpPr>
        <xdr:cNvPr id="361" name="農林水産業費該当値テキスト"/>
        <xdr:cNvSpPr txBox="1"/>
      </xdr:nvSpPr>
      <xdr:spPr>
        <a:xfrm>
          <a:off x="10528300" y="96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162161</xdr:rowOff>
    </xdr:from>
    <xdr:to>
      <xdr:col>50</xdr:col>
      <xdr:colOff>165100</xdr:colOff>
      <xdr:row>57</xdr:row>
      <xdr:rowOff>92311</xdr:rowOff>
    </xdr:to>
    <xdr:sp macro="" textlink="">
      <xdr:nvSpPr>
        <xdr:cNvPr id="362" name="楕円 361"/>
        <xdr:cNvSpPr/>
      </xdr:nvSpPr>
      <xdr:spPr>
        <a:xfrm>
          <a:off x="9588500" y="97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108838</xdr:rowOff>
    </xdr:from>
    <xdr:ext cx="534377" cy="259045"/>
    <xdr:sp macro="" textlink="">
      <xdr:nvSpPr>
        <xdr:cNvPr id="363" name="テキスト ボックス 362"/>
        <xdr:cNvSpPr txBox="1"/>
      </xdr:nvSpPr>
      <xdr:spPr>
        <a:xfrm>
          <a:off x="9372111" y="95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8355</xdr:rowOff>
    </xdr:from>
    <xdr:to>
      <xdr:col>46</xdr:col>
      <xdr:colOff>38100</xdr:colOff>
      <xdr:row>57</xdr:row>
      <xdr:rowOff>109955</xdr:rowOff>
    </xdr:to>
    <xdr:sp macro="" textlink="">
      <xdr:nvSpPr>
        <xdr:cNvPr id="364" name="楕円 363"/>
        <xdr:cNvSpPr/>
      </xdr:nvSpPr>
      <xdr:spPr>
        <a:xfrm>
          <a:off x="8699500" y="97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126482</xdr:rowOff>
    </xdr:from>
    <xdr:ext cx="534377" cy="259045"/>
    <xdr:sp macro="" textlink="">
      <xdr:nvSpPr>
        <xdr:cNvPr id="365" name="テキスト ボックス 364"/>
        <xdr:cNvSpPr txBox="1"/>
      </xdr:nvSpPr>
      <xdr:spPr>
        <a:xfrm>
          <a:off x="8483111" y="95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127117</xdr:rowOff>
    </xdr:from>
    <xdr:to>
      <xdr:col>41</xdr:col>
      <xdr:colOff>101600</xdr:colOff>
      <xdr:row>57</xdr:row>
      <xdr:rowOff>57267</xdr:rowOff>
    </xdr:to>
    <xdr:sp macro="" textlink="">
      <xdr:nvSpPr>
        <xdr:cNvPr id="366" name="楕円 365"/>
        <xdr:cNvSpPr/>
      </xdr:nvSpPr>
      <xdr:spPr>
        <a:xfrm>
          <a:off x="7810500" y="97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73794</xdr:rowOff>
    </xdr:from>
    <xdr:ext cx="534377" cy="259045"/>
    <xdr:sp macro="" textlink="">
      <xdr:nvSpPr>
        <xdr:cNvPr id="367" name="テキスト ボックス 366"/>
        <xdr:cNvSpPr txBox="1"/>
      </xdr:nvSpPr>
      <xdr:spPr>
        <a:xfrm>
          <a:off x="7594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104842</xdr:rowOff>
    </xdr:from>
    <xdr:to>
      <xdr:col>36</xdr:col>
      <xdr:colOff>165100</xdr:colOff>
      <xdr:row>55</xdr:row>
      <xdr:rowOff>34992</xdr:rowOff>
    </xdr:to>
    <xdr:sp macro="" textlink="">
      <xdr:nvSpPr>
        <xdr:cNvPr id="368" name="楕円 367"/>
        <xdr:cNvSpPr/>
      </xdr:nvSpPr>
      <xdr:spPr>
        <a:xfrm>
          <a:off x="6921500" y="93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51519</xdr:rowOff>
    </xdr:from>
    <xdr:ext cx="599010" cy="259045"/>
    <xdr:sp macro="" textlink="">
      <xdr:nvSpPr>
        <xdr:cNvPr id="369" name="テキスト ボックス 368"/>
        <xdr:cNvSpPr txBox="1"/>
      </xdr:nvSpPr>
      <xdr:spPr>
        <a:xfrm>
          <a:off x="6672795" y="913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72225</xdr:rowOff>
    </xdr:from>
    <xdr:to>
      <xdr:col>55</xdr:col>
      <xdr:colOff>0</xdr:colOff>
      <xdr:row>78</xdr:row>
      <xdr:rowOff>78459</xdr:rowOff>
    </xdr:to>
    <xdr:cxnSp macro="">
      <xdr:nvCxnSpPr>
        <xdr:cNvPr id="398" name="直線コネクタ 397"/>
        <xdr:cNvCxnSpPr/>
      </xdr:nvCxnSpPr>
      <xdr:spPr>
        <a:xfrm>
          <a:off x="9639300" y="13445325"/>
          <a:ext cx="8382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57328</xdr:rowOff>
    </xdr:from>
    <xdr:to>
      <xdr:col>50</xdr:col>
      <xdr:colOff>114300</xdr:colOff>
      <xdr:row>78</xdr:row>
      <xdr:rowOff>72225</xdr:rowOff>
    </xdr:to>
    <xdr:cxnSp macro="">
      <xdr:nvCxnSpPr>
        <xdr:cNvPr id="401" name="直線コネクタ 400"/>
        <xdr:cNvCxnSpPr/>
      </xdr:nvCxnSpPr>
      <xdr:spPr>
        <a:xfrm>
          <a:off x="8750300" y="13430428"/>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127020</xdr:rowOff>
    </xdr:from>
    <xdr:to>
      <xdr:col>45</xdr:col>
      <xdr:colOff>177800</xdr:colOff>
      <xdr:row>78</xdr:row>
      <xdr:rowOff>57328</xdr:rowOff>
    </xdr:to>
    <xdr:cxnSp macro="">
      <xdr:nvCxnSpPr>
        <xdr:cNvPr id="404" name="直線コネクタ 403"/>
        <xdr:cNvCxnSpPr/>
      </xdr:nvCxnSpPr>
      <xdr:spPr>
        <a:xfrm>
          <a:off x="7861300" y="13328670"/>
          <a:ext cx="889000" cy="10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139219</xdr:rowOff>
    </xdr:from>
    <xdr:to>
      <xdr:col>41</xdr:col>
      <xdr:colOff>50800</xdr:colOff>
      <xdr:row>77</xdr:row>
      <xdr:rowOff>127020</xdr:rowOff>
    </xdr:to>
    <xdr:cxnSp macro="">
      <xdr:nvCxnSpPr>
        <xdr:cNvPr id="407" name="直線コネクタ 406"/>
        <xdr:cNvCxnSpPr/>
      </xdr:nvCxnSpPr>
      <xdr:spPr>
        <a:xfrm>
          <a:off x="6972300" y="13169419"/>
          <a:ext cx="889000" cy="15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27659</xdr:rowOff>
    </xdr:from>
    <xdr:to>
      <xdr:col>55</xdr:col>
      <xdr:colOff>50800</xdr:colOff>
      <xdr:row>78</xdr:row>
      <xdr:rowOff>129259</xdr:rowOff>
    </xdr:to>
    <xdr:sp macro="" textlink="">
      <xdr:nvSpPr>
        <xdr:cNvPr id="417" name="楕円 416"/>
        <xdr:cNvSpPr/>
      </xdr:nvSpPr>
      <xdr:spPr>
        <a:xfrm>
          <a:off x="104267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114036</xdr:rowOff>
    </xdr:from>
    <xdr:ext cx="534377" cy="259045"/>
    <xdr:sp macro="" textlink="">
      <xdr:nvSpPr>
        <xdr:cNvPr id="418" name="商工費該当値テキスト"/>
        <xdr:cNvSpPr txBox="1"/>
      </xdr:nvSpPr>
      <xdr:spPr>
        <a:xfrm>
          <a:off x="10528300" y="133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21425</xdr:rowOff>
    </xdr:from>
    <xdr:to>
      <xdr:col>50</xdr:col>
      <xdr:colOff>165100</xdr:colOff>
      <xdr:row>78</xdr:row>
      <xdr:rowOff>123025</xdr:rowOff>
    </xdr:to>
    <xdr:sp macro="" textlink="">
      <xdr:nvSpPr>
        <xdr:cNvPr id="419" name="楕円 418"/>
        <xdr:cNvSpPr/>
      </xdr:nvSpPr>
      <xdr:spPr>
        <a:xfrm>
          <a:off x="9588500" y="133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114152</xdr:rowOff>
    </xdr:from>
    <xdr:ext cx="534377" cy="259045"/>
    <xdr:sp macro="" textlink="">
      <xdr:nvSpPr>
        <xdr:cNvPr id="420" name="テキスト ボックス 419"/>
        <xdr:cNvSpPr txBox="1"/>
      </xdr:nvSpPr>
      <xdr:spPr>
        <a:xfrm>
          <a:off x="9372111" y="134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6528</xdr:rowOff>
    </xdr:from>
    <xdr:to>
      <xdr:col>46</xdr:col>
      <xdr:colOff>38100</xdr:colOff>
      <xdr:row>78</xdr:row>
      <xdr:rowOff>108128</xdr:rowOff>
    </xdr:to>
    <xdr:sp macro="" textlink="">
      <xdr:nvSpPr>
        <xdr:cNvPr id="421" name="楕円 420"/>
        <xdr:cNvSpPr/>
      </xdr:nvSpPr>
      <xdr:spPr>
        <a:xfrm>
          <a:off x="8699500" y="133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124655</xdr:rowOff>
    </xdr:from>
    <xdr:ext cx="534377" cy="259045"/>
    <xdr:sp macro="" textlink="">
      <xdr:nvSpPr>
        <xdr:cNvPr id="422" name="テキスト ボックス 421"/>
        <xdr:cNvSpPr txBox="1"/>
      </xdr:nvSpPr>
      <xdr:spPr>
        <a:xfrm>
          <a:off x="8483111" y="131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76220</xdr:rowOff>
    </xdr:from>
    <xdr:to>
      <xdr:col>41</xdr:col>
      <xdr:colOff>101600</xdr:colOff>
      <xdr:row>78</xdr:row>
      <xdr:rowOff>6370</xdr:rowOff>
    </xdr:to>
    <xdr:sp macro="" textlink="">
      <xdr:nvSpPr>
        <xdr:cNvPr id="423" name="楕円 422"/>
        <xdr:cNvSpPr/>
      </xdr:nvSpPr>
      <xdr:spPr>
        <a:xfrm>
          <a:off x="7810500" y="132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22897</xdr:rowOff>
    </xdr:from>
    <xdr:ext cx="534377" cy="259045"/>
    <xdr:sp macro="" textlink="">
      <xdr:nvSpPr>
        <xdr:cNvPr id="424" name="テキスト ボックス 423"/>
        <xdr:cNvSpPr txBox="1"/>
      </xdr:nvSpPr>
      <xdr:spPr>
        <a:xfrm>
          <a:off x="7594111" y="130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88419</xdr:rowOff>
    </xdr:from>
    <xdr:to>
      <xdr:col>36</xdr:col>
      <xdr:colOff>165100</xdr:colOff>
      <xdr:row>77</xdr:row>
      <xdr:rowOff>18569</xdr:rowOff>
    </xdr:to>
    <xdr:sp macro="" textlink="">
      <xdr:nvSpPr>
        <xdr:cNvPr id="425" name="楕円 424"/>
        <xdr:cNvSpPr/>
      </xdr:nvSpPr>
      <xdr:spPr>
        <a:xfrm>
          <a:off x="6921500" y="131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35097</xdr:rowOff>
    </xdr:from>
    <xdr:ext cx="534377" cy="259045"/>
    <xdr:sp macro="" textlink="">
      <xdr:nvSpPr>
        <xdr:cNvPr id="426" name="テキスト ボックス 425"/>
        <xdr:cNvSpPr txBox="1"/>
      </xdr:nvSpPr>
      <xdr:spPr>
        <a:xfrm>
          <a:off x="6705111" y="1289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9889</xdr:rowOff>
    </xdr:from>
    <xdr:to>
      <xdr:col>55</xdr:col>
      <xdr:colOff>0</xdr:colOff>
      <xdr:row>97</xdr:row>
      <xdr:rowOff>10193</xdr:rowOff>
    </xdr:to>
    <xdr:cxnSp macro="">
      <xdr:nvCxnSpPr>
        <xdr:cNvPr id="453" name="直線コネクタ 452"/>
        <xdr:cNvCxnSpPr/>
      </xdr:nvCxnSpPr>
      <xdr:spPr>
        <a:xfrm flipV="1">
          <a:off x="9639300" y="16640539"/>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10193</xdr:rowOff>
    </xdr:from>
    <xdr:to>
      <xdr:col>50</xdr:col>
      <xdr:colOff>114300</xdr:colOff>
      <xdr:row>97</xdr:row>
      <xdr:rowOff>46196</xdr:rowOff>
    </xdr:to>
    <xdr:cxnSp macro="">
      <xdr:nvCxnSpPr>
        <xdr:cNvPr id="456" name="直線コネクタ 455"/>
        <xdr:cNvCxnSpPr/>
      </xdr:nvCxnSpPr>
      <xdr:spPr>
        <a:xfrm flipV="1">
          <a:off x="8750300" y="16640843"/>
          <a:ext cx="889000" cy="3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38357</xdr:rowOff>
    </xdr:from>
    <xdr:to>
      <xdr:col>45</xdr:col>
      <xdr:colOff>177800</xdr:colOff>
      <xdr:row>97</xdr:row>
      <xdr:rowOff>46196</xdr:rowOff>
    </xdr:to>
    <xdr:cxnSp macro="">
      <xdr:nvCxnSpPr>
        <xdr:cNvPr id="459" name="直線コネクタ 458"/>
        <xdr:cNvCxnSpPr/>
      </xdr:nvCxnSpPr>
      <xdr:spPr>
        <a:xfrm>
          <a:off x="7861300" y="1666900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10410</xdr:rowOff>
    </xdr:from>
    <xdr:to>
      <xdr:col>41</xdr:col>
      <xdr:colOff>50800</xdr:colOff>
      <xdr:row>97</xdr:row>
      <xdr:rowOff>38357</xdr:rowOff>
    </xdr:to>
    <xdr:cxnSp macro="">
      <xdr:nvCxnSpPr>
        <xdr:cNvPr id="462" name="直線コネクタ 461"/>
        <xdr:cNvCxnSpPr/>
      </xdr:nvCxnSpPr>
      <xdr:spPr>
        <a:xfrm>
          <a:off x="6972300" y="16641060"/>
          <a:ext cx="889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130539</xdr:rowOff>
    </xdr:from>
    <xdr:to>
      <xdr:col>55</xdr:col>
      <xdr:colOff>50800</xdr:colOff>
      <xdr:row>97</xdr:row>
      <xdr:rowOff>60689</xdr:rowOff>
    </xdr:to>
    <xdr:sp macro="" textlink="">
      <xdr:nvSpPr>
        <xdr:cNvPr id="472" name="楕円 471"/>
        <xdr:cNvSpPr/>
      </xdr:nvSpPr>
      <xdr:spPr>
        <a:xfrm>
          <a:off x="10426700" y="165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153416</xdr:rowOff>
    </xdr:from>
    <xdr:ext cx="599010" cy="259045"/>
    <xdr:sp macro="" textlink="">
      <xdr:nvSpPr>
        <xdr:cNvPr id="473" name="土木費該当値テキスト"/>
        <xdr:cNvSpPr txBox="1"/>
      </xdr:nvSpPr>
      <xdr:spPr>
        <a:xfrm>
          <a:off x="10528300" y="1644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130843</xdr:rowOff>
    </xdr:from>
    <xdr:to>
      <xdr:col>50</xdr:col>
      <xdr:colOff>165100</xdr:colOff>
      <xdr:row>97</xdr:row>
      <xdr:rowOff>60993</xdr:rowOff>
    </xdr:to>
    <xdr:sp macro="" textlink="">
      <xdr:nvSpPr>
        <xdr:cNvPr id="474" name="楕円 473"/>
        <xdr:cNvSpPr/>
      </xdr:nvSpPr>
      <xdr:spPr>
        <a:xfrm>
          <a:off x="9588500" y="165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77520</xdr:rowOff>
    </xdr:from>
    <xdr:ext cx="599010" cy="259045"/>
    <xdr:sp macro="" textlink="">
      <xdr:nvSpPr>
        <xdr:cNvPr id="475" name="テキスト ボックス 474"/>
        <xdr:cNvSpPr txBox="1"/>
      </xdr:nvSpPr>
      <xdr:spPr>
        <a:xfrm>
          <a:off x="9339795" y="163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166846</xdr:rowOff>
    </xdr:from>
    <xdr:to>
      <xdr:col>46</xdr:col>
      <xdr:colOff>38100</xdr:colOff>
      <xdr:row>97</xdr:row>
      <xdr:rowOff>96996</xdr:rowOff>
    </xdr:to>
    <xdr:sp macro="" textlink="">
      <xdr:nvSpPr>
        <xdr:cNvPr id="476" name="楕円 475"/>
        <xdr:cNvSpPr/>
      </xdr:nvSpPr>
      <xdr:spPr>
        <a:xfrm>
          <a:off x="8699500" y="166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113523</xdr:rowOff>
    </xdr:from>
    <xdr:ext cx="599010" cy="259045"/>
    <xdr:sp macro="" textlink="">
      <xdr:nvSpPr>
        <xdr:cNvPr id="477" name="テキスト ボックス 476"/>
        <xdr:cNvSpPr txBox="1"/>
      </xdr:nvSpPr>
      <xdr:spPr>
        <a:xfrm>
          <a:off x="8450795" y="164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159007</xdr:rowOff>
    </xdr:from>
    <xdr:to>
      <xdr:col>41</xdr:col>
      <xdr:colOff>101600</xdr:colOff>
      <xdr:row>97</xdr:row>
      <xdr:rowOff>89157</xdr:rowOff>
    </xdr:to>
    <xdr:sp macro="" textlink="">
      <xdr:nvSpPr>
        <xdr:cNvPr id="478" name="楕円 477"/>
        <xdr:cNvSpPr/>
      </xdr:nvSpPr>
      <xdr:spPr>
        <a:xfrm>
          <a:off x="7810500" y="166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105684</xdr:rowOff>
    </xdr:from>
    <xdr:ext cx="599010" cy="259045"/>
    <xdr:sp macro="" textlink="">
      <xdr:nvSpPr>
        <xdr:cNvPr id="479" name="テキスト ボックス 478"/>
        <xdr:cNvSpPr txBox="1"/>
      </xdr:nvSpPr>
      <xdr:spPr>
        <a:xfrm>
          <a:off x="7561795" y="1639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131060</xdr:rowOff>
    </xdr:from>
    <xdr:to>
      <xdr:col>36</xdr:col>
      <xdr:colOff>165100</xdr:colOff>
      <xdr:row>97</xdr:row>
      <xdr:rowOff>61210</xdr:rowOff>
    </xdr:to>
    <xdr:sp macro="" textlink="">
      <xdr:nvSpPr>
        <xdr:cNvPr id="480" name="楕円 479"/>
        <xdr:cNvSpPr/>
      </xdr:nvSpPr>
      <xdr:spPr>
        <a:xfrm>
          <a:off x="6921500" y="16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77737</xdr:rowOff>
    </xdr:from>
    <xdr:ext cx="599010" cy="259045"/>
    <xdr:sp macro="" textlink="">
      <xdr:nvSpPr>
        <xdr:cNvPr id="481" name="テキスト ボックス 480"/>
        <xdr:cNvSpPr txBox="1"/>
      </xdr:nvSpPr>
      <xdr:spPr>
        <a:xfrm>
          <a:off x="6672795" y="163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94456</xdr:rowOff>
    </xdr:from>
    <xdr:to>
      <xdr:col>85</xdr:col>
      <xdr:colOff>127000</xdr:colOff>
      <xdr:row>38</xdr:row>
      <xdr:rowOff>59613</xdr:rowOff>
    </xdr:to>
    <xdr:cxnSp macro="">
      <xdr:nvCxnSpPr>
        <xdr:cNvPr id="511" name="直線コネクタ 510"/>
        <xdr:cNvCxnSpPr/>
      </xdr:nvCxnSpPr>
      <xdr:spPr>
        <a:xfrm>
          <a:off x="15481300" y="6438106"/>
          <a:ext cx="838200" cy="13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94456</xdr:rowOff>
    </xdr:from>
    <xdr:to>
      <xdr:col>81</xdr:col>
      <xdr:colOff>50800</xdr:colOff>
      <xdr:row>38</xdr:row>
      <xdr:rowOff>147663</xdr:rowOff>
    </xdr:to>
    <xdr:cxnSp macro="">
      <xdr:nvCxnSpPr>
        <xdr:cNvPr id="514" name="直線コネクタ 513"/>
        <xdr:cNvCxnSpPr/>
      </xdr:nvCxnSpPr>
      <xdr:spPr>
        <a:xfrm flipV="1">
          <a:off x="14592300" y="6438106"/>
          <a:ext cx="889000" cy="2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147663</xdr:rowOff>
    </xdr:from>
    <xdr:to>
      <xdr:col>76</xdr:col>
      <xdr:colOff>114300</xdr:colOff>
      <xdr:row>38</xdr:row>
      <xdr:rowOff>166827</xdr:rowOff>
    </xdr:to>
    <xdr:cxnSp macro="">
      <xdr:nvCxnSpPr>
        <xdr:cNvPr id="517" name="直線コネクタ 516"/>
        <xdr:cNvCxnSpPr/>
      </xdr:nvCxnSpPr>
      <xdr:spPr>
        <a:xfrm flipV="1">
          <a:off x="13703300" y="6662763"/>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166827</xdr:rowOff>
    </xdr:from>
    <xdr:to>
      <xdr:col>71</xdr:col>
      <xdr:colOff>177800</xdr:colOff>
      <xdr:row>38</xdr:row>
      <xdr:rowOff>169646</xdr:rowOff>
    </xdr:to>
    <xdr:cxnSp macro="">
      <xdr:nvCxnSpPr>
        <xdr:cNvPr id="520" name="直線コネクタ 519"/>
        <xdr:cNvCxnSpPr/>
      </xdr:nvCxnSpPr>
      <xdr:spPr>
        <a:xfrm flipV="1">
          <a:off x="12814300" y="6681927"/>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8813</xdr:rowOff>
    </xdr:from>
    <xdr:to>
      <xdr:col>85</xdr:col>
      <xdr:colOff>177800</xdr:colOff>
      <xdr:row>38</xdr:row>
      <xdr:rowOff>110413</xdr:rowOff>
    </xdr:to>
    <xdr:sp macro="" textlink="">
      <xdr:nvSpPr>
        <xdr:cNvPr id="530" name="楕円 529"/>
        <xdr:cNvSpPr/>
      </xdr:nvSpPr>
      <xdr:spPr>
        <a:xfrm>
          <a:off x="16268700" y="6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158690</xdr:rowOff>
    </xdr:from>
    <xdr:ext cx="534377" cy="259045"/>
    <xdr:sp macro="" textlink="">
      <xdr:nvSpPr>
        <xdr:cNvPr id="531" name="消防費該当値テキスト"/>
        <xdr:cNvSpPr txBox="1"/>
      </xdr:nvSpPr>
      <xdr:spPr>
        <a:xfrm>
          <a:off x="16370300" y="65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43656</xdr:rowOff>
    </xdr:from>
    <xdr:to>
      <xdr:col>81</xdr:col>
      <xdr:colOff>101600</xdr:colOff>
      <xdr:row>37</xdr:row>
      <xdr:rowOff>145256</xdr:rowOff>
    </xdr:to>
    <xdr:sp macro="" textlink="">
      <xdr:nvSpPr>
        <xdr:cNvPr id="532" name="楕円 531"/>
        <xdr:cNvSpPr/>
      </xdr:nvSpPr>
      <xdr:spPr>
        <a:xfrm>
          <a:off x="15430500" y="63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136383</xdr:rowOff>
    </xdr:from>
    <xdr:ext cx="534377" cy="259045"/>
    <xdr:sp macro="" textlink="">
      <xdr:nvSpPr>
        <xdr:cNvPr id="533" name="テキスト ボックス 532"/>
        <xdr:cNvSpPr txBox="1"/>
      </xdr:nvSpPr>
      <xdr:spPr>
        <a:xfrm>
          <a:off x="15214111" y="64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96863</xdr:rowOff>
    </xdr:from>
    <xdr:to>
      <xdr:col>76</xdr:col>
      <xdr:colOff>165100</xdr:colOff>
      <xdr:row>39</xdr:row>
      <xdr:rowOff>27013</xdr:rowOff>
    </xdr:to>
    <xdr:sp macro="" textlink="">
      <xdr:nvSpPr>
        <xdr:cNvPr id="534" name="楕円 533"/>
        <xdr:cNvSpPr/>
      </xdr:nvSpPr>
      <xdr:spPr>
        <a:xfrm>
          <a:off x="14541500" y="66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18140</xdr:rowOff>
    </xdr:from>
    <xdr:ext cx="534377" cy="259045"/>
    <xdr:sp macro="" textlink="">
      <xdr:nvSpPr>
        <xdr:cNvPr id="535" name="テキスト ボックス 534"/>
        <xdr:cNvSpPr txBox="1"/>
      </xdr:nvSpPr>
      <xdr:spPr>
        <a:xfrm>
          <a:off x="14325111" y="67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116027</xdr:rowOff>
    </xdr:from>
    <xdr:to>
      <xdr:col>72</xdr:col>
      <xdr:colOff>38100</xdr:colOff>
      <xdr:row>39</xdr:row>
      <xdr:rowOff>46177</xdr:rowOff>
    </xdr:to>
    <xdr:sp macro="" textlink="">
      <xdr:nvSpPr>
        <xdr:cNvPr id="536" name="楕円 535"/>
        <xdr:cNvSpPr/>
      </xdr:nvSpPr>
      <xdr:spPr>
        <a:xfrm>
          <a:off x="13652500" y="66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37304</xdr:rowOff>
    </xdr:from>
    <xdr:ext cx="534377" cy="259045"/>
    <xdr:sp macro="" textlink="">
      <xdr:nvSpPr>
        <xdr:cNvPr id="537" name="テキスト ボックス 536"/>
        <xdr:cNvSpPr txBox="1"/>
      </xdr:nvSpPr>
      <xdr:spPr>
        <a:xfrm>
          <a:off x="13436111" y="672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118846</xdr:rowOff>
    </xdr:from>
    <xdr:to>
      <xdr:col>67</xdr:col>
      <xdr:colOff>101600</xdr:colOff>
      <xdr:row>39</xdr:row>
      <xdr:rowOff>48996</xdr:rowOff>
    </xdr:to>
    <xdr:sp macro="" textlink="">
      <xdr:nvSpPr>
        <xdr:cNvPr id="538" name="楕円 537"/>
        <xdr:cNvSpPr/>
      </xdr:nvSpPr>
      <xdr:spPr>
        <a:xfrm>
          <a:off x="12763500" y="66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40123</xdr:rowOff>
    </xdr:from>
    <xdr:ext cx="534377" cy="259045"/>
    <xdr:sp macro="" textlink="">
      <xdr:nvSpPr>
        <xdr:cNvPr id="539" name="テキスト ボックス 538"/>
        <xdr:cNvSpPr txBox="1"/>
      </xdr:nvSpPr>
      <xdr:spPr>
        <a:xfrm>
          <a:off x="12547111" y="672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50285</xdr:rowOff>
    </xdr:from>
    <xdr:to>
      <xdr:col>85</xdr:col>
      <xdr:colOff>127000</xdr:colOff>
      <xdr:row>56</xdr:row>
      <xdr:rowOff>140450</xdr:rowOff>
    </xdr:to>
    <xdr:cxnSp macro="">
      <xdr:nvCxnSpPr>
        <xdr:cNvPr id="566" name="直線コネクタ 565"/>
        <xdr:cNvCxnSpPr/>
      </xdr:nvCxnSpPr>
      <xdr:spPr>
        <a:xfrm flipV="1">
          <a:off x="15481300" y="9651485"/>
          <a:ext cx="838200" cy="9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140450</xdr:rowOff>
    </xdr:from>
    <xdr:to>
      <xdr:col>81</xdr:col>
      <xdr:colOff>50800</xdr:colOff>
      <xdr:row>57</xdr:row>
      <xdr:rowOff>56302</xdr:rowOff>
    </xdr:to>
    <xdr:cxnSp macro="">
      <xdr:nvCxnSpPr>
        <xdr:cNvPr id="569" name="直線コネクタ 568"/>
        <xdr:cNvCxnSpPr/>
      </xdr:nvCxnSpPr>
      <xdr:spPr>
        <a:xfrm flipV="1">
          <a:off x="14592300" y="9741650"/>
          <a:ext cx="889000" cy="8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21724</xdr:rowOff>
    </xdr:from>
    <xdr:to>
      <xdr:col>76</xdr:col>
      <xdr:colOff>114300</xdr:colOff>
      <xdr:row>57</xdr:row>
      <xdr:rowOff>56302</xdr:rowOff>
    </xdr:to>
    <xdr:cxnSp macro="">
      <xdr:nvCxnSpPr>
        <xdr:cNvPr id="572" name="直線コネクタ 571"/>
        <xdr:cNvCxnSpPr/>
      </xdr:nvCxnSpPr>
      <xdr:spPr>
        <a:xfrm>
          <a:off x="13703300" y="9794374"/>
          <a:ext cx="889000" cy="3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17115</xdr:rowOff>
    </xdr:from>
    <xdr:to>
      <xdr:col>71</xdr:col>
      <xdr:colOff>177800</xdr:colOff>
      <xdr:row>57</xdr:row>
      <xdr:rowOff>21724</xdr:rowOff>
    </xdr:to>
    <xdr:cxnSp macro="">
      <xdr:nvCxnSpPr>
        <xdr:cNvPr id="575" name="直線コネクタ 574"/>
        <xdr:cNvCxnSpPr/>
      </xdr:nvCxnSpPr>
      <xdr:spPr>
        <a:xfrm>
          <a:off x="12814300" y="9789765"/>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170935</xdr:rowOff>
    </xdr:from>
    <xdr:to>
      <xdr:col>85</xdr:col>
      <xdr:colOff>177800</xdr:colOff>
      <xdr:row>56</xdr:row>
      <xdr:rowOff>101085</xdr:rowOff>
    </xdr:to>
    <xdr:sp macro="" textlink="">
      <xdr:nvSpPr>
        <xdr:cNvPr id="585" name="楕円 584"/>
        <xdr:cNvSpPr/>
      </xdr:nvSpPr>
      <xdr:spPr>
        <a:xfrm>
          <a:off x="16268700" y="96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22362</xdr:rowOff>
    </xdr:from>
    <xdr:ext cx="534377" cy="259045"/>
    <xdr:sp macro="" textlink="">
      <xdr:nvSpPr>
        <xdr:cNvPr id="586" name="教育費該当値テキスト"/>
        <xdr:cNvSpPr txBox="1"/>
      </xdr:nvSpPr>
      <xdr:spPr>
        <a:xfrm>
          <a:off x="16370300" y="94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89650</xdr:rowOff>
    </xdr:from>
    <xdr:to>
      <xdr:col>81</xdr:col>
      <xdr:colOff>101600</xdr:colOff>
      <xdr:row>57</xdr:row>
      <xdr:rowOff>19800</xdr:rowOff>
    </xdr:to>
    <xdr:sp macro="" textlink="">
      <xdr:nvSpPr>
        <xdr:cNvPr id="587" name="楕円 586"/>
        <xdr:cNvSpPr/>
      </xdr:nvSpPr>
      <xdr:spPr>
        <a:xfrm>
          <a:off x="15430500" y="96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10927</xdr:rowOff>
    </xdr:from>
    <xdr:ext cx="534377" cy="259045"/>
    <xdr:sp macro="" textlink="">
      <xdr:nvSpPr>
        <xdr:cNvPr id="588" name="テキスト ボックス 587"/>
        <xdr:cNvSpPr txBox="1"/>
      </xdr:nvSpPr>
      <xdr:spPr>
        <a:xfrm>
          <a:off x="15214111" y="97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5502</xdr:rowOff>
    </xdr:from>
    <xdr:to>
      <xdr:col>76</xdr:col>
      <xdr:colOff>165100</xdr:colOff>
      <xdr:row>57</xdr:row>
      <xdr:rowOff>107102</xdr:rowOff>
    </xdr:to>
    <xdr:sp macro="" textlink="">
      <xdr:nvSpPr>
        <xdr:cNvPr id="589" name="楕円 588"/>
        <xdr:cNvSpPr/>
      </xdr:nvSpPr>
      <xdr:spPr>
        <a:xfrm>
          <a:off x="14541500" y="97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98229</xdr:rowOff>
    </xdr:from>
    <xdr:ext cx="534377" cy="259045"/>
    <xdr:sp macro="" textlink="">
      <xdr:nvSpPr>
        <xdr:cNvPr id="590" name="テキスト ボックス 589"/>
        <xdr:cNvSpPr txBox="1"/>
      </xdr:nvSpPr>
      <xdr:spPr>
        <a:xfrm>
          <a:off x="14325111" y="98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142374</xdr:rowOff>
    </xdr:from>
    <xdr:to>
      <xdr:col>72</xdr:col>
      <xdr:colOff>38100</xdr:colOff>
      <xdr:row>57</xdr:row>
      <xdr:rowOff>72524</xdr:rowOff>
    </xdr:to>
    <xdr:sp macro="" textlink="">
      <xdr:nvSpPr>
        <xdr:cNvPr id="591" name="楕円 590"/>
        <xdr:cNvSpPr/>
      </xdr:nvSpPr>
      <xdr:spPr>
        <a:xfrm>
          <a:off x="13652500" y="97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63651</xdr:rowOff>
    </xdr:from>
    <xdr:ext cx="534377" cy="259045"/>
    <xdr:sp macro="" textlink="">
      <xdr:nvSpPr>
        <xdr:cNvPr id="592" name="テキスト ボックス 591"/>
        <xdr:cNvSpPr txBox="1"/>
      </xdr:nvSpPr>
      <xdr:spPr>
        <a:xfrm>
          <a:off x="13436111" y="98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137765</xdr:rowOff>
    </xdr:from>
    <xdr:to>
      <xdr:col>67</xdr:col>
      <xdr:colOff>101600</xdr:colOff>
      <xdr:row>57</xdr:row>
      <xdr:rowOff>67915</xdr:rowOff>
    </xdr:to>
    <xdr:sp macro="" textlink="">
      <xdr:nvSpPr>
        <xdr:cNvPr id="593" name="楕円 592"/>
        <xdr:cNvSpPr/>
      </xdr:nvSpPr>
      <xdr:spPr>
        <a:xfrm>
          <a:off x="12763500" y="97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59042</xdr:rowOff>
    </xdr:from>
    <xdr:ext cx="534377" cy="259045"/>
    <xdr:sp macro="" textlink="">
      <xdr:nvSpPr>
        <xdr:cNvPr id="594" name="テキスト ボックス 593"/>
        <xdr:cNvSpPr txBox="1"/>
      </xdr:nvSpPr>
      <xdr:spPr>
        <a:xfrm>
          <a:off x="12547111" y="983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134720</xdr:rowOff>
    </xdr:from>
    <xdr:to>
      <xdr:col>76</xdr:col>
      <xdr:colOff>114300</xdr:colOff>
      <xdr:row>78</xdr:row>
      <xdr:rowOff>139700</xdr:rowOff>
    </xdr:to>
    <xdr:cxnSp macro="">
      <xdr:nvCxnSpPr>
        <xdr:cNvPr id="627" name="直線コネクタ 626"/>
        <xdr:cNvCxnSpPr/>
      </xdr:nvCxnSpPr>
      <xdr:spPr>
        <a:xfrm>
          <a:off x="13703300" y="1350782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134720</xdr:rowOff>
    </xdr:from>
    <xdr:to>
      <xdr:col>71</xdr:col>
      <xdr:colOff>177800</xdr:colOff>
      <xdr:row>78</xdr:row>
      <xdr:rowOff>139700</xdr:rowOff>
    </xdr:to>
    <xdr:cxnSp macro="">
      <xdr:nvCxnSpPr>
        <xdr:cNvPr id="630" name="直線コネクタ 629"/>
        <xdr:cNvCxnSpPr/>
      </xdr:nvCxnSpPr>
      <xdr:spPr>
        <a:xfrm flipV="1">
          <a:off x="12814300" y="1350782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83920</xdr:rowOff>
    </xdr:from>
    <xdr:to>
      <xdr:col>72</xdr:col>
      <xdr:colOff>38100</xdr:colOff>
      <xdr:row>79</xdr:row>
      <xdr:rowOff>14070</xdr:rowOff>
    </xdr:to>
    <xdr:sp macro="" textlink="">
      <xdr:nvSpPr>
        <xdr:cNvPr id="646" name="楕円 645"/>
        <xdr:cNvSpPr/>
      </xdr:nvSpPr>
      <xdr:spPr>
        <a:xfrm>
          <a:off x="13652500" y="134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5197</xdr:rowOff>
    </xdr:from>
    <xdr:ext cx="469744" cy="259045"/>
    <xdr:sp macro="" textlink="">
      <xdr:nvSpPr>
        <xdr:cNvPr id="647" name="テキスト ボックス 646"/>
        <xdr:cNvSpPr txBox="1"/>
      </xdr:nvSpPr>
      <xdr:spPr>
        <a:xfrm>
          <a:off x="13468428" y="135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110037</xdr:rowOff>
    </xdr:from>
    <xdr:to>
      <xdr:col>85</xdr:col>
      <xdr:colOff>127000</xdr:colOff>
      <xdr:row>95</xdr:row>
      <xdr:rowOff>141994</xdr:rowOff>
    </xdr:to>
    <xdr:cxnSp macro="">
      <xdr:nvCxnSpPr>
        <xdr:cNvPr id="676" name="直線コネクタ 675"/>
        <xdr:cNvCxnSpPr/>
      </xdr:nvCxnSpPr>
      <xdr:spPr>
        <a:xfrm flipV="1">
          <a:off x="15481300" y="16397787"/>
          <a:ext cx="838200" cy="3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141994</xdr:rowOff>
    </xdr:from>
    <xdr:to>
      <xdr:col>81</xdr:col>
      <xdr:colOff>50800</xdr:colOff>
      <xdr:row>95</xdr:row>
      <xdr:rowOff>145072</xdr:rowOff>
    </xdr:to>
    <xdr:cxnSp macro="">
      <xdr:nvCxnSpPr>
        <xdr:cNvPr id="679" name="直線コネクタ 678"/>
        <xdr:cNvCxnSpPr/>
      </xdr:nvCxnSpPr>
      <xdr:spPr>
        <a:xfrm flipV="1">
          <a:off x="14592300" y="16429744"/>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56192</xdr:rowOff>
    </xdr:from>
    <xdr:to>
      <xdr:col>76</xdr:col>
      <xdr:colOff>114300</xdr:colOff>
      <xdr:row>95</xdr:row>
      <xdr:rowOff>145072</xdr:rowOff>
    </xdr:to>
    <xdr:cxnSp macro="">
      <xdr:nvCxnSpPr>
        <xdr:cNvPr id="682" name="直線コネクタ 681"/>
        <xdr:cNvCxnSpPr/>
      </xdr:nvCxnSpPr>
      <xdr:spPr>
        <a:xfrm>
          <a:off x="13703300" y="16343942"/>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35148</xdr:rowOff>
    </xdr:from>
    <xdr:to>
      <xdr:col>71</xdr:col>
      <xdr:colOff>177800</xdr:colOff>
      <xdr:row>95</xdr:row>
      <xdr:rowOff>56192</xdr:rowOff>
    </xdr:to>
    <xdr:cxnSp macro="">
      <xdr:nvCxnSpPr>
        <xdr:cNvPr id="685" name="直線コネクタ 684"/>
        <xdr:cNvCxnSpPr/>
      </xdr:nvCxnSpPr>
      <xdr:spPr>
        <a:xfrm>
          <a:off x="12814300" y="1632289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59237</xdr:rowOff>
    </xdr:from>
    <xdr:to>
      <xdr:col>85</xdr:col>
      <xdr:colOff>177800</xdr:colOff>
      <xdr:row>95</xdr:row>
      <xdr:rowOff>160837</xdr:rowOff>
    </xdr:to>
    <xdr:sp macro="" textlink="">
      <xdr:nvSpPr>
        <xdr:cNvPr id="695" name="楕円 694"/>
        <xdr:cNvSpPr/>
      </xdr:nvSpPr>
      <xdr:spPr>
        <a:xfrm>
          <a:off x="16268700" y="163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82114</xdr:rowOff>
    </xdr:from>
    <xdr:ext cx="599010" cy="259045"/>
    <xdr:sp macro="" textlink="">
      <xdr:nvSpPr>
        <xdr:cNvPr id="696" name="公債費該当値テキスト"/>
        <xdr:cNvSpPr txBox="1"/>
      </xdr:nvSpPr>
      <xdr:spPr>
        <a:xfrm>
          <a:off x="16370300" y="1619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91194</xdr:rowOff>
    </xdr:from>
    <xdr:to>
      <xdr:col>81</xdr:col>
      <xdr:colOff>101600</xdr:colOff>
      <xdr:row>96</xdr:row>
      <xdr:rowOff>21344</xdr:rowOff>
    </xdr:to>
    <xdr:sp macro="" textlink="">
      <xdr:nvSpPr>
        <xdr:cNvPr id="697" name="楕円 696"/>
        <xdr:cNvSpPr/>
      </xdr:nvSpPr>
      <xdr:spPr>
        <a:xfrm>
          <a:off x="15430500" y="163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37871</xdr:rowOff>
    </xdr:from>
    <xdr:ext cx="599010" cy="259045"/>
    <xdr:sp macro="" textlink="">
      <xdr:nvSpPr>
        <xdr:cNvPr id="698" name="テキスト ボックス 697"/>
        <xdr:cNvSpPr txBox="1"/>
      </xdr:nvSpPr>
      <xdr:spPr>
        <a:xfrm>
          <a:off x="15181795" y="1615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94272</xdr:rowOff>
    </xdr:from>
    <xdr:to>
      <xdr:col>76</xdr:col>
      <xdr:colOff>165100</xdr:colOff>
      <xdr:row>96</xdr:row>
      <xdr:rowOff>24422</xdr:rowOff>
    </xdr:to>
    <xdr:sp macro="" textlink="">
      <xdr:nvSpPr>
        <xdr:cNvPr id="699" name="楕円 698"/>
        <xdr:cNvSpPr/>
      </xdr:nvSpPr>
      <xdr:spPr>
        <a:xfrm>
          <a:off x="14541500" y="163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40949</xdr:rowOff>
    </xdr:from>
    <xdr:ext cx="599010" cy="259045"/>
    <xdr:sp macro="" textlink="">
      <xdr:nvSpPr>
        <xdr:cNvPr id="700" name="テキスト ボックス 699"/>
        <xdr:cNvSpPr txBox="1"/>
      </xdr:nvSpPr>
      <xdr:spPr>
        <a:xfrm>
          <a:off x="14292795" y="1615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5392</xdr:rowOff>
    </xdr:from>
    <xdr:to>
      <xdr:col>72</xdr:col>
      <xdr:colOff>38100</xdr:colOff>
      <xdr:row>95</xdr:row>
      <xdr:rowOff>106992</xdr:rowOff>
    </xdr:to>
    <xdr:sp macro="" textlink="">
      <xdr:nvSpPr>
        <xdr:cNvPr id="701" name="楕円 700"/>
        <xdr:cNvSpPr/>
      </xdr:nvSpPr>
      <xdr:spPr>
        <a:xfrm>
          <a:off x="13652500" y="162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123519</xdr:rowOff>
    </xdr:from>
    <xdr:ext cx="599010" cy="259045"/>
    <xdr:sp macro="" textlink="">
      <xdr:nvSpPr>
        <xdr:cNvPr id="702" name="テキスト ボックス 701"/>
        <xdr:cNvSpPr txBox="1"/>
      </xdr:nvSpPr>
      <xdr:spPr>
        <a:xfrm>
          <a:off x="13403795" y="1606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155798</xdr:rowOff>
    </xdr:from>
    <xdr:to>
      <xdr:col>67</xdr:col>
      <xdr:colOff>101600</xdr:colOff>
      <xdr:row>95</xdr:row>
      <xdr:rowOff>85948</xdr:rowOff>
    </xdr:to>
    <xdr:sp macro="" textlink="">
      <xdr:nvSpPr>
        <xdr:cNvPr id="703" name="楕円 702"/>
        <xdr:cNvSpPr/>
      </xdr:nvSpPr>
      <xdr:spPr>
        <a:xfrm>
          <a:off x="12763500" y="162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102475</xdr:rowOff>
    </xdr:from>
    <xdr:ext cx="599010" cy="259045"/>
    <xdr:sp macro="" textlink="">
      <xdr:nvSpPr>
        <xdr:cNvPr id="704" name="テキスト ボックス 703"/>
        <xdr:cNvSpPr txBox="1"/>
      </xdr:nvSpPr>
      <xdr:spPr>
        <a:xfrm>
          <a:off x="12514795" y="1604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衛生費が住民一人当たり</a:t>
          </a:r>
          <a:r>
            <a:rPr kumimoji="1" lang="en-US" altLang="ja-JP" sz="1100" b="0" i="0" baseline="0">
              <a:solidFill>
                <a:schemeClr val="dk1"/>
              </a:solidFill>
              <a:effectLst/>
              <a:latin typeface="+mn-lt"/>
              <a:ea typeface="+mn-ea"/>
              <a:cs typeface="+mn-cs"/>
            </a:rPr>
            <a:t>140,531</a:t>
          </a:r>
          <a:r>
            <a:rPr kumimoji="1" lang="ja-JP" altLang="en-US" sz="1100" b="0" i="0" baseline="0">
              <a:solidFill>
                <a:schemeClr val="dk1"/>
              </a:solidFill>
              <a:effectLst/>
              <a:latin typeface="+mn-lt"/>
              <a:ea typeface="+mn-ea"/>
              <a:cs typeface="+mn-cs"/>
            </a:rPr>
            <a:t>円</a:t>
          </a:r>
          <a:r>
            <a:rPr kumimoji="1" lang="ja-JP" altLang="ja-JP" sz="1100" b="0" i="0" baseline="0">
              <a:solidFill>
                <a:schemeClr val="dk1"/>
              </a:solidFill>
              <a:effectLst/>
              <a:latin typeface="+mn-lt"/>
              <a:ea typeface="+mn-ea"/>
              <a:cs typeface="+mn-cs"/>
            </a:rPr>
            <a:t>と類似団体平均を大きく上回っているのは、病院事業会計への繰出金、広域水道事業、ごみ・し尿処理事業に要する経費が大きいことが要因となっている。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総務費は、庁舎整備事業等により類似団体平均を上回っており、住民一人当たり</a:t>
          </a:r>
          <a:r>
            <a:rPr kumimoji="1" lang="en-US" altLang="ja-JP" sz="1100" b="0" i="0" baseline="0">
              <a:solidFill>
                <a:schemeClr val="dk1"/>
              </a:solidFill>
              <a:effectLst/>
              <a:latin typeface="+mn-lt"/>
              <a:ea typeface="+mn-ea"/>
              <a:cs typeface="+mn-cs"/>
            </a:rPr>
            <a:t>233,523</a:t>
          </a:r>
          <a:r>
            <a:rPr kumimoji="1" lang="ja-JP" altLang="en-US"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民生費は、老人福祉費が多額の状況にあるため、類似団体平均を大きく上回っていたが、会計年度任用職員人件費が総務費に移行したため、</a:t>
          </a:r>
          <a:r>
            <a:rPr kumimoji="1" lang="ja-JP" altLang="en-US" sz="1100" b="0" i="0" baseline="0">
              <a:solidFill>
                <a:schemeClr val="dk1"/>
              </a:solidFill>
              <a:effectLst/>
              <a:latin typeface="+mn-lt"/>
              <a:ea typeface="+mn-ea"/>
              <a:cs typeface="+mn-cs"/>
            </a:rPr>
            <a:t>Ｒ</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においては</a:t>
          </a:r>
          <a:r>
            <a:rPr kumimoji="1" lang="ja-JP" altLang="ja-JP" sz="1100" b="0" i="0" baseline="0">
              <a:solidFill>
                <a:schemeClr val="dk1"/>
              </a:solidFill>
              <a:effectLst/>
              <a:latin typeface="+mn-lt"/>
              <a:ea typeface="+mn-ea"/>
              <a:cs typeface="+mn-cs"/>
            </a:rPr>
            <a:t>類似団体平均とほぼ同額となっ</a:t>
          </a:r>
          <a:r>
            <a:rPr kumimoji="1" lang="ja-JP" altLang="en-US" sz="1100" b="0" i="0" baseline="0">
              <a:solidFill>
                <a:schemeClr val="dk1"/>
              </a:solidFill>
              <a:effectLst/>
              <a:latin typeface="+mn-lt"/>
              <a:ea typeface="+mn-ea"/>
              <a:cs typeface="+mn-cs"/>
            </a:rPr>
            <a:t>た。</a:t>
          </a:r>
          <a:endParaRPr kumimoji="1" lang="en-US" altLang="ja-JP" sz="1100" b="0" i="0" baseline="0">
            <a:solidFill>
              <a:schemeClr val="dk1"/>
            </a:solidFill>
            <a:effectLst/>
            <a:latin typeface="+mn-lt"/>
            <a:ea typeface="+mn-ea"/>
            <a:cs typeface="+mn-cs"/>
          </a:endParaRPr>
        </a:p>
        <a:p>
          <a:pPr eaLnBrk="1" fontAlgn="auto" latinLnBrk="0" hangingPunct="1"/>
          <a:r>
            <a:rPr lang="ja-JP" altLang="en-US" sz="1100">
              <a:effectLst/>
            </a:rPr>
            <a:t>Ｒ</a:t>
          </a:r>
          <a:r>
            <a:rPr lang="en-US" altLang="ja-JP" sz="1100">
              <a:effectLst/>
            </a:rPr>
            <a:t>3</a:t>
          </a:r>
          <a:r>
            <a:rPr lang="ja-JP" altLang="en-US" sz="1100">
              <a:effectLst/>
            </a:rPr>
            <a:t>は、住民税非課税世帯等・子育て世帯への臨時特別給付金事業により、住民一人当たり</a:t>
          </a:r>
          <a:r>
            <a:rPr lang="en-US" altLang="ja-JP" sz="1100">
              <a:effectLst/>
            </a:rPr>
            <a:t>202,764</a:t>
          </a:r>
          <a:r>
            <a:rPr lang="ja-JP" altLang="en-US" sz="1100">
              <a:effectLst/>
            </a:rPr>
            <a:t>円となり類似団体平均を上回っている。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土木費は、住民一人当たり</a:t>
          </a:r>
          <a:r>
            <a:rPr kumimoji="1" lang="en-US" altLang="ja-JP" sz="1100" b="0" i="0" baseline="0">
              <a:solidFill>
                <a:schemeClr val="dk1"/>
              </a:solidFill>
              <a:effectLst/>
              <a:latin typeface="+mn-lt"/>
              <a:ea typeface="+mn-ea"/>
              <a:cs typeface="+mn-cs"/>
            </a:rPr>
            <a:t>131,785</a:t>
          </a:r>
          <a:r>
            <a:rPr kumimoji="1" lang="ja-JP" altLang="ja-JP" sz="1100" b="0" i="0" baseline="0">
              <a:solidFill>
                <a:schemeClr val="dk1"/>
              </a:solidFill>
              <a:effectLst/>
              <a:latin typeface="+mn-lt"/>
              <a:ea typeface="+mn-ea"/>
              <a:cs typeface="+mn-cs"/>
            </a:rPr>
            <a:t>円で、類似団体平均に比べ高止まりしているのは、除排雪、雪処理施設に要する経費、下水道事業会計への繰出金が要因となっている。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病院事業・下水道事業等への繰出金の増により、基金が減少傾向に</a:t>
          </a:r>
          <a:r>
            <a:rPr kumimoji="1" lang="ja-JP" altLang="en-US" sz="1100">
              <a:solidFill>
                <a:schemeClr val="dk1"/>
              </a:solidFill>
              <a:effectLst/>
              <a:latin typeface="+mn-lt"/>
              <a:ea typeface="+mn-ea"/>
              <a:cs typeface="+mn-cs"/>
            </a:rPr>
            <a:t>あったが、</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は普通交付税の追加交付等により増加している。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引き続き、公債費の抑制や事務事業の効率化、見直し等を行い、経費の削減に努めるとともに、町税等の収納強化により財源の確保にも努める。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会計において、患者数の減少等に伴う医業収益の減少により、赤字額が生じている。それ以外の会計においては、赤字額はない状況にあるが、引き続き、事務事業の効率化、見直し等による経費の削減に努める。</a:t>
          </a:r>
          <a:endParaRPr lang="ja-JP" altLang="ja-JP" sz="1400">
            <a:effectLst/>
          </a:endParaRPr>
        </a:p>
        <a:p>
          <a:r>
            <a:rPr kumimoji="1" lang="ja-JP" altLang="ja-JP" sz="1100">
              <a:solidFill>
                <a:schemeClr val="dk1"/>
              </a:solidFill>
              <a:effectLst/>
              <a:latin typeface="+mn-lt"/>
              <a:ea typeface="+mn-ea"/>
              <a:cs typeface="+mn-cs"/>
            </a:rPr>
            <a:t>　また、一般会計、病院事業会計、下水道事業会計においては、地方債の償還が多額となっていることから、事業実施にあたっては必要性・緊急性を勘案し計画的な事業遂行を図るとともに、新規地方債の発行抑制や有利な地方債の活用など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66" t="s">
        <v>80</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6"/>
      <c r="BS1" s="466"/>
      <c r="BT1" s="466"/>
      <c r="BU1" s="466"/>
      <c r="BV1" s="466"/>
      <c r="BW1" s="466"/>
      <c r="BX1" s="466"/>
      <c r="BY1" s="466"/>
      <c r="BZ1" s="466"/>
      <c r="CA1" s="466"/>
      <c r="CB1" s="466"/>
      <c r="CC1" s="466"/>
      <c r="CD1" s="466"/>
      <c r="CE1" s="466"/>
      <c r="CF1" s="466"/>
      <c r="CG1" s="466"/>
      <c r="CH1" s="466"/>
      <c r="CI1" s="466"/>
      <c r="CJ1" s="466"/>
      <c r="CK1" s="466"/>
      <c r="CL1" s="466"/>
      <c r="CM1" s="466"/>
      <c r="CN1" s="466"/>
      <c r="CO1" s="466"/>
      <c r="CP1" s="466"/>
      <c r="CQ1" s="466"/>
      <c r="CR1" s="466"/>
      <c r="CS1" s="466"/>
      <c r="CT1" s="466"/>
      <c r="CU1" s="466"/>
      <c r="CV1" s="466"/>
      <c r="CW1" s="466"/>
      <c r="CX1" s="466"/>
      <c r="CY1" s="466"/>
      <c r="CZ1" s="466"/>
      <c r="DA1" s="466"/>
      <c r="DB1" s="466"/>
      <c r="DC1" s="466"/>
      <c r="DD1" s="466"/>
      <c r="DE1" s="466"/>
      <c r="DF1" s="466"/>
      <c r="DG1" s="466"/>
      <c r="DH1" s="466"/>
      <c r="DI1" s="466"/>
      <c r="DJ1" s="178"/>
      <c r="DK1" s="178"/>
      <c r="DL1" s="178"/>
      <c r="DM1" s="178"/>
      <c r="DN1" s="178"/>
      <c r="DO1" s="178"/>
    </row>
    <row r="2" spans="1:119" ht="24.75" thickBot="1" x14ac:dyDescent="0.2">
      <c r="B2" s="179" t="s">
        <v>81</v>
      </c>
      <c r="C2" s="179"/>
      <c r="D2" s="180"/>
    </row>
    <row r="3" spans="1:119" ht="18.75" customHeight="1" thickBot="1" x14ac:dyDescent="0.2">
      <c r="A3" s="178"/>
      <c r="B3" s="467" t="s">
        <v>82</v>
      </c>
      <c r="C3" s="468"/>
      <c r="D3" s="468"/>
      <c r="E3" s="469"/>
      <c r="F3" s="469"/>
      <c r="G3" s="469"/>
      <c r="H3" s="469"/>
      <c r="I3" s="469"/>
      <c r="J3" s="469"/>
      <c r="K3" s="469"/>
      <c r="L3" s="469" t="s">
        <v>83</v>
      </c>
      <c r="M3" s="469"/>
      <c r="N3" s="469"/>
      <c r="O3" s="469"/>
      <c r="P3" s="469"/>
      <c r="Q3" s="469"/>
      <c r="R3" s="473"/>
      <c r="S3" s="473"/>
      <c r="T3" s="473"/>
      <c r="U3" s="473"/>
      <c r="V3" s="474"/>
      <c r="W3" s="404" t="s">
        <v>84</v>
      </c>
      <c r="X3" s="405"/>
      <c r="Y3" s="405"/>
      <c r="Z3" s="405"/>
      <c r="AA3" s="405"/>
      <c r="AB3" s="468"/>
      <c r="AC3" s="473"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81" t="s">
        <v>1</v>
      </c>
      <c r="AZ3" s="482"/>
      <c r="BA3" s="482"/>
      <c r="BB3" s="482"/>
      <c r="BC3" s="482"/>
      <c r="BD3" s="482"/>
      <c r="BE3" s="482"/>
      <c r="BF3" s="482"/>
      <c r="BG3" s="482"/>
      <c r="BH3" s="482"/>
      <c r="BI3" s="482"/>
      <c r="BJ3" s="482"/>
      <c r="BK3" s="482"/>
      <c r="BL3" s="482"/>
      <c r="BM3" s="483"/>
      <c r="BN3" s="404" t="s">
        <v>87</v>
      </c>
      <c r="BO3" s="405"/>
      <c r="BP3" s="405"/>
      <c r="BQ3" s="405"/>
      <c r="BR3" s="405"/>
      <c r="BS3" s="405"/>
      <c r="BT3" s="405"/>
      <c r="BU3" s="406"/>
      <c r="BV3" s="404" t="s">
        <v>88</v>
      </c>
      <c r="BW3" s="405"/>
      <c r="BX3" s="405"/>
      <c r="BY3" s="405"/>
      <c r="BZ3" s="405"/>
      <c r="CA3" s="405"/>
      <c r="CB3" s="405"/>
      <c r="CC3" s="406"/>
      <c r="CD3" s="481" t="s">
        <v>1</v>
      </c>
      <c r="CE3" s="482"/>
      <c r="CF3" s="482"/>
      <c r="CG3" s="482"/>
      <c r="CH3" s="482"/>
      <c r="CI3" s="482"/>
      <c r="CJ3" s="482"/>
      <c r="CK3" s="482"/>
      <c r="CL3" s="482"/>
      <c r="CM3" s="482"/>
      <c r="CN3" s="482"/>
      <c r="CO3" s="482"/>
      <c r="CP3" s="482"/>
      <c r="CQ3" s="482"/>
      <c r="CR3" s="482"/>
      <c r="CS3" s="48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6"/>
      <c r="X4" s="437"/>
      <c r="Y4" s="437"/>
      <c r="Z4" s="437"/>
      <c r="AA4" s="437"/>
      <c r="AB4" s="423"/>
      <c r="AC4" s="430"/>
      <c r="AD4" s="437"/>
      <c r="AE4" s="437"/>
      <c r="AF4" s="437"/>
      <c r="AG4" s="437"/>
      <c r="AH4" s="437"/>
      <c r="AI4" s="437"/>
      <c r="AJ4" s="437"/>
      <c r="AK4" s="437"/>
      <c r="AL4" s="479"/>
      <c r="AM4" s="477"/>
      <c r="AN4" s="478"/>
      <c r="AO4" s="478"/>
      <c r="AP4" s="478"/>
      <c r="AQ4" s="478"/>
      <c r="AR4" s="478"/>
      <c r="AS4" s="478"/>
      <c r="AT4" s="478"/>
      <c r="AU4" s="478"/>
      <c r="AV4" s="478"/>
      <c r="AW4" s="478"/>
      <c r="AX4" s="480"/>
      <c r="AY4" s="407" t="s">
        <v>91</v>
      </c>
      <c r="AZ4" s="408"/>
      <c r="BA4" s="408"/>
      <c r="BB4" s="408"/>
      <c r="BC4" s="408"/>
      <c r="BD4" s="408"/>
      <c r="BE4" s="408"/>
      <c r="BF4" s="408"/>
      <c r="BG4" s="408"/>
      <c r="BH4" s="408"/>
      <c r="BI4" s="408"/>
      <c r="BJ4" s="408"/>
      <c r="BK4" s="408"/>
      <c r="BL4" s="408"/>
      <c r="BM4" s="409"/>
      <c r="BN4" s="410">
        <v>5443770</v>
      </c>
      <c r="BO4" s="411"/>
      <c r="BP4" s="411"/>
      <c r="BQ4" s="411"/>
      <c r="BR4" s="411"/>
      <c r="BS4" s="411"/>
      <c r="BT4" s="411"/>
      <c r="BU4" s="412"/>
      <c r="BV4" s="410">
        <v>5580901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4.4000000000000004</v>
      </c>
      <c r="CU4" s="417"/>
      <c r="CV4" s="417"/>
      <c r="CW4" s="417"/>
      <c r="CX4" s="417"/>
      <c r="CY4" s="417"/>
      <c r="CZ4" s="417"/>
      <c r="DA4" s="418"/>
      <c r="DB4" s="416">
        <v>3.2</v>
      </c>
      <c r="DC4" s="417"/>
      <c r="DD4" s="417"/>
      <c r="DE4" s="417"/>
      <c r="DF4" s="417"/>
      <c r="DG4" s="417"/>
      <c r="DH4" s="417"/>
      <c r="DI4" s="418"/>
    </row>
    <row r="5" spans="1:119" ht="18.75" customHeight="1" x14ac:dyDescent="0.15">
      <c r="A5" s="178"/>
      <c r="B5" s="470"/>
      <c r="C5" s="471"/>
      <c r="D5" s="471"/>
      <c r="E5" s="472"/>
      <c r="F5" s="472"/>
      <c r="G5" s="472"/>
      <c r="H5" s="472"/>
      <c r="I5" s="472"/>
      <c r="J5" s="472"/>
      <c r="K5" s="472"/>
      <c r="L5" s="472"/>
      <c r="M5" s="472"/>
      <c r="N5" s="472"/>
      <c r="O5" s="472"/>
      <c r="P5" s="472"/>
      <c r="Q5" s="472"/>
      <c r="R5" s="475"/>
      <c r="S5" s="475"/>
      <c r="T5" s="475"/>
      <c r="U5" s="475"/>
      <c r="V5" s="476"/>
      <c r="W5" s="477"/>
      <c r="X5" s="478"/>
      <c r="Y5" s="478"/>
      <c r="Z5" s="478"/>
      <c r="AA5" s="478"/>
      <c r="AB5" s="471"/>
      <c r="AC5" s="475"/>
      <c r="AD5" s="478"/>
      <c r="AE5" s="478"/>
      <c r="AF5" s="478"/>
      <c r="AG5" s="478"/>
      <c r="AH5" s="478"/>
      <c r="AI5" s="478"/>
      <c r="AJ5" s="478"/>
      <c r="AK5" s="478"/>
      <c r="AL5" s="480"/>
      <c r="AM5" s="449" t="s">
        <v>93</v>
      </c>
      <c r="AN5" s="450"/>
      <c r="AO5" s="450"/>
      <c r="AP5" s="450"/>
      <c r="AQ5" s="450"/>
      <c r="AR5" s="450"/>
      <c r="AS5" s="450"/>
      <c r="AT5" s="451"/>
      <c r="AU5" s="452" t="s">
        <v>94</v>
      </c>
      <c r="AV5" s="453"/>
      <c r="AW5" s="453"/>
      <c r="AX5" s="453"/>
      <c r="AY5" s="454" t="s">
        <v>95</v>
      </c>
      <c r="AZ5" s="455"/>
      <c r="BA5" s="455"/>
      <c r="BB5" s="455"/>
      <c r="BC5" s="455"/>
      <c r="BD5" s="455"/>
      <c r="BE5" s="455"/>
      <c r="BF5" s="455"/>
      <c r="BG5" s="455"/>
      <c r="BH5" s="455"/>
      <c r="BI5" s="455"/>
      <c r="BJ5" s="455"/>
      <c r="BK5" s="455"/>
      <c r="BL5" s="455"/>
      <c r="BM5" s="456"/>
      <c r="BN5" s="457">
        <v>5298030</v>
      </c>
      <c r="BO5" s="458"/>
      <c r="BP5" s="458"/>
      <c r="BQ5" s="458"/>
      <c r="BR5" s="458"/>
      <c r="BS5" s="458"/>
      <c r="BT5" s="458"/>
      <c r="BU5" s="459"/>
      <c r="BV5" s="457">
        <v>5482527</v>
      </c>
      <c r="BW5" s="458"/>
      <c r="BX5" s="458"/>
      <c r="BY5" s="458"/>
      <c r="BZ5" s="458"/>
      <c r="CA5" s="458"/>
      <c r="CB5" s="458"/>
      <c r="CC5" s="459"/>
      <c r="CD5" s="460" t="s">
        <v>96</v>
      </c>
      <c r="CE5" s="461"/>
      <c r="CF5" s="461"/>
      <c r="CG5" s="461"/>
      <c r="CH5" s="461"/>
      <c r="CI5" s="461"/>
      <c r="CJ5" s="461"/>
      <c r="CK5" s="461"/>
      <c r="CL5" s="461"/>
      <c r="CM5" s="461"/>
      <c r="CN5" s="461"/>
      <c r="CO5" s="461"/>
      <c r="CP5" s="461"/>
      <c r="CQ5" s="461"/>
      <c r="CR5" s="461"/>
      <c r="CS5" s="462"/>
      <c r="CT5" s="484">
        <v>85</v>
      </c>
      <c r="CU5" s="485"/>
      <c r="CV5" s="485"/>
      <c r="CW5" s="485"/>
      <c r="CX5" s="485"/>
      <c r="CY5" s="485"/>
      <c r="CZ5" s="485"/>
      <c r="DA5" s="486"/>
      <c r="DB5" s="484">
        <v>90.9</v>
      </c>
      <c r="DC5" s="485"/>
      <c r="DD5" s="485"/>
      <c r="DE5" s="485"/>
      <c r="DF5" s="485"/>
      <c r="DG5" s="485"/>
      <c r="DH5" s="485"/>
      <c r="DI5" s="486"/>
    </row>
    <row r="6" spans="1:119" ht="18.75" customHeight="1" x14ac:dyDescent="0.15">
      <c r="A6" s="178"/>
      <c r="B6" s="419" t="s">
        <v>97</v>
      </c>
      <c r="C6" s="420"/>
      <c r="D6" s="420"/>
      <c r="E6" s="421"/>
      <c r="F6" s="421"/>
      <c r="G6" s="421"/>
      <c r="H6" s="421"/>
      <c r="I6" s="421"/>
      <c r="J6" s="421"/>
      <c r="K6" s="421"/>
      <c r="L6" s="421" t="s">
        <v>98</v>
      </c>
      <c r="M6" s="421"/>
      <c r="N6" s="421"/>
      <c r="O6" s="421"/>
      <c r="P6" s="421"/>
      <c r="Q6" s="421"/>
      <c r="R6" s="428"/>
      <c r="S6" s="428"/>
      <c r="T6" s="428"/>
      <c r="U6" s="428"/>
      <c r="V6" s="429"/>
      <c r="W6" s="434" t="s">
        <v>99</v>
      </c>
      <c r="X6" s="435"/>
      <c r="Y6" s="435"/>
      <c r="Z6" s="435"/>
      <c r="AA6" s="435"/>
      <c r="AB6" s="420"/>
      <c r="AC6" s="440" t="s">
        <v>100</v>
      </c>
      <c r="AD6" s="441"/>
      <c r="AE6" s="441"/>
      <c r="AF6" s="441"/>
      <c r="AG6" s="441"/>
      <c r="AH6" s="441"/>
      <c r="AI6" s="441"/>
      <c r="AJ6" s="441"/>
      <c r="AK6" s="441"/>
      <c r="AL6" s="442"/>
      <c r="AM6" s="449" t="s">
        <v>101</v>
      </c>
      <c r="AN6" s="450"/>
      <c r="AO6" s="450"/>
      <c r="AP6" s="450"/>
      <c r="AQ6" s="450"/>
      <c r="AR6" s="450"/>
      <c r="AS6" s="450"/>
      <c r="AT6" s="451"/>
      <c r="AU6" s="452" t="s">
        <v>102</v>
      </c>
      <c r="AV6" s="453"/>
      <c r="AW6" s="453"/>
      <c r="AX6" s="453"/>
      <c r="AY6" s="454" t="s">
        <v>103</v>
      </c>
      <c r="AZ6" s="455"/>
      <c r="BA6" s="455"/>
      <c r="BB6" s="455"/>
      <c r="BC6" s="455"/>
      <c r="BD6" s="455"/>
      <c r="BE6" s="455"/>
      <c r="BF6" s="455"/>
      <c r="BG6" s="455"/>
      <c r="BH6" s="455"/>
      <c r="BI6" s="455"/>
      <c r="BJ6" s="455"/>
      <c r="BK6" s="455"/>
      <c r="BL6" s="455"/>
      <c r="BM6" s="456"/>
      <c r="BN6" s="457">
        <v>145740</v>
      </c>
      <c r="BO6" s="458"/>
      <c r="BP6" s="458"/>
      <c r="BQ6" s="458"/>
      <c r="BR6" s="458"/>
      <c r="BS6" s="458"/>
      <c r="BT6" s="458"/>
      <c r="BU6" s="459"/>
      <c r="BV6" s="457">
        <v>98374</v>
      </c>
      <c r="BW6" s="458"/>
      <c r="BX6" s="458"/>
      <c r="BY6" s="458"/>
      <c r="BZ6" s="458"/>
      <c r="CA6" s="458"/>
      <c r="CB6" s="458"/>
      <c r="CC6" s="459"/>
      <c r="CD6" s="460" t="s">
        <v>104</v>
      </c>
      <c r="CE6" s="461"/>
      <c r="CF6" s="461"/>
      <c r="CG6" s="461"/>
      <c r="CH6" s="461"/>
      <c r="CI6" s="461"/>
      <c r="CJ6" s="461"/>
      <c r="CK6" s="461"/>
      <c r="CL6" s="461"/>
      <c r="CM6" s="461"/>
      <c r="CN6" s="461"/>
      <c r="CO6" s="461"/>
      <c r="CP6" s="461"/>
      <c r="CQ6" s="461"/>
      <c r="CR6" s="461"/>
      <c r="CS6" s="462"/>
      <c r="CT6" s="463">
        <v>88.2</v>
      </c>
      <c r="CU6" s="464"/>
      <c r="CV6" s="464"/>
      <c r="CW6" s="464"/>
      <c r="CX6" s="464"/>
      <c r="CY6" s="464"/>
      <c r="CZ6" s="464"/>
      <c r="DA6" s="465"/>
      <c r="DB6" s="463">
        <v>93.9</v>
      </c>
      <c r="DC6" s="464"/>
      <c r="DD6" s="464"/>
      <c r="DE6" s="464"/>
      <c r="DF6" s="464"/>
      <c r="DG6" s="464"/>
      <c r="DH6" s="464"/>
      <c r="DI6" s="46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6"/>
      <c r="X7" s="437"/>
      <c r="Y7" s="437"/>
      <c r="Z7" s="437"/>
      <c r="AA7" s="437"/>
      <c r="AB7" s="423"/>
      <c r="AC7" s="443"/>
      <c r="AD7" s="444"/>
      <c r="AE7" s="444"/>
      <c r="AF7" s="444"/>
      <c r="AG7" s="444"/>
      <c r="AH7" s="444"/>
      <c r="AI7" s="444"/>
      <c r="AJ7" s="444"/>
      <c r="AK7" s="444"/>
      <c r="AL7" s="445"/>
      <c r="AM7" s="449" t="s">
        <v>105</v>
      </c>
      <c r="AN7" s="450"/>
      <c r="AO7" s="450"/>
      <c r="AP7" s="450"/>
      <c r="AQ7" s="450"/>
      <c r="AR7" s="450"/>
      <c r="AS7" s="450"/>
      <c r="AT7" s="451"/>
      <c r="AU7" s="452" t="s">
        <v>94</v>
      </c>
      <c r="AV7" s="453"/>
      <c r="AW7" s="453"/>
      <c r="AX7" s="453"/>
      <c r="AY7" s="454" t="s">
        <v>106</v>
      </c>
      <c r="AZ7" s="455"/>
      <c r="BA7" s="455"/>
      <c r="BB7" s="455"/>
      <c r="BC7" s="455"/>
      <c r="BD7" s="455"/>
      <c r="BE7" s="455"/>
      <c r="BF7" s="455"/>
      <c r="BG7" s="455"/>
      <c r="BH7" s="455"/>
      <c r="BI7" s="455"/>
      <c r="BJ7" s="455"/>
      <c r="BK7" s="455"/>
      <c r="BL7" s="455"/>
      <c r="BM7" s="456"/>
      <c r="BN7" s="457">
        <v>0</v>
      </c>
      <c r="BO7" s="458"/>
      <c r="BP7" s="458"/>
      <c r="BQ7" s="458"/>
      <c r="BR7" s="458"/>
      <c r="BS7" s="458"/>
      <c r="BT7" s="458"/>
      <c r="BU7" s="459"/>
      <c r="BV7" s="457">
        <v>1000</v>
      </c>
      <c r="BW7" s="458"/>
      <c r="BX7" s="458"/>
      <c r="BY7" s="458"/>
      <c r="BZ7" s="458"/>
      <c r="CA7" s="458"/>
      <c r="CB7" s="458"/>
      <c r="CC7" s="459"/>
      <c r="CD7" s="460" t="s">
        <v>107</v>
      </c>
      <c r="CE7" s="461"/>
      <c r="CF7" s="461"/>
      <c r="CG7" s="461"/>
      <c r="CH7" s="461"/>
      <c r="CI7" s="461"/>
      <c r="CJ7" s="461"/>
      <c r="CK7" s="461"/>
      <c r="CL7" s="461"/>
      <c r="CM7" s="461"/>
      <c r="CN7" s="461"/>
      <c r="CO7" s="461"/>
      <c r="CP7" s="461"/>
      <c r="CQ7" s="461"/>
      <c r="CR7" s="461"/>
      <c r="CS7" s="462"/>
      <c r="CT7" s="457">
        <v>3281230</v>
      </c>
      <c r="CU7" s="458"/>
      <c r="CV7" s="458"/>
      <c r="CW7" s="458"/>
      <c r="CX7" s="458"/>
      <c r="CY7" s="458"/>
      <c r="CZ7" s="458"/>
      <c r="DA7" s="459"/>
      <c r="DB7" s="457">
        <v>3082006</v>
      </c>
      <c r="DC7" s="458"/>
      <c r="DD7" s="458"/>
      <c r="DE7" s="458"/>
      <c r="DF7" s="458"/>
      <c r="DG7" s="458"/>
      <c r="DH7" s="458"/>
      <c r="DI7" s="459"/>
    </row>
    <row r="8" spans="1:119" ht="18.75" customHeight="1" thickBot="1" x14ac:dyDescent="0.2">
      <c r="A8" s="178"/>
      <c r="B8" s="425"/>
      <c r="C8" s="426"/>
      <c r="D8" s="426"/>
      <c r="E8" s="427"/>
      <c r="F8" s="427"/>
      <c r="G8" s="427"/>
      <c r="H8" s="427"/>
      <c r="I8" s="427"/>
      <c r="J8" s="427"/>
      <c r="K8" s="427"/>
      <c r="L8" s="427"/>
      <c r="M8" s="427"/>
      <c r="N8" s="427"/>
      <c r="O8" s="427"/>
      <c r="P8" s="427"/>
      <c r="Q8" s="427"/>
      <c r="R8" s="432"/>
      <c r="S8" s="432"/>
      <c r="T8" s="432"/>
      <c r="U8" s="432"/>
      <c r="V8" s="433"/>
      <c r="W8" s="438"/>
      <c r="X8" s="439"/>
      <c r="Y8" s="439"/>
      <c r="Z8" s="439"/>
      <c r="AA8" s="439"/>
      <c r="AB8" s="426"/>
      <c r="AC8" s="446"/>
      <c r="AD8" s="447"/>
      <c r="AE8" s="447"/>
      <c r="AF8" s="447"/>
      <c r="AG8" s="447"/>
      <c r="AH8" s="447"/>
      <c r="AI8" s="447"/>
      <c r="AJ8" s="447"/>
      <c r="AK8" s="447"/>
      <c r="AL8" s="448"/>
      <c r="AM8" s="449" t="s">
        <v>108</v>
      </c>
      <c r="AN8" s="450"/>
      <c r="AO8" s="450"/>
      <c r="AP8" s="450"/>
      <c r="AQ8" s="450"/>
      <c r="AR8" s="450"/>
      <c r="AS8" s="450"/>
      <c r="AT8" s="451"/>
      <c r="AU8" s="452" t="s">
        <v>109</v>
      </c>
      <c r="AV8" s="453"/>
      <c r="AW8" s="453"/>
      <c r="AX8" s="453"/>
      <c r="AY8" s="454" t="s">
        <v>110</v>
      </c>
      <c r="AZ8" s="455"/>
      <c r="BA8" s="455"/>
      <c r="BB8" s="455"/>
      <c r="BC8" s="455"/>
      <c r="BD8" s="455"/>
      <c r="BE8" s="455"/>
      <c r="BF8" s="455"/>
      <c r="BG8" s="455"/>
      <c r="BH8" s="455"/>
      <c r="BI8" s="455"/>
      <c r="BJ8" s="455"/>
      <c r="BK8" s="455"/>
      <c r="BL8" s="455"/>
      <c r="BM8" s="456"/>
      <c r="BN8" s="457">
        <v>145740</v>
      </c>
      <c r="BO8" s="458"/>
      <c r="BP8" s="458"/>
      <c r="BQ8" s="458"/>
      <c r="BR8" s="458"/>
      <c r="BS8" s="458"/>
      <c r="BT8" s="458"/>
      <c r="BU8" s="459"/>
      <c r="BV8" s="457">
        <v>97374</v>
      </c>
      <c r="BW8" s="458"/>
      <c r="BX8" s="458"/>
      <c r="BY8" s="458"/>
      <c r="BZ8" s="458"/>
      <c r="CA8" s="458"/>
      <c r="CB8" s="458"/>
      <c r="CC8" s="459"/>
      <c r="CD8" s="460" t="s">
        <v>111</v>
      </c>
      <c r="CE8" s="461"/>
      <c r="CF8" s="461"/>
      <c r="CG8" s="461"/>
      <c r="CH8" s="461"/>
      <c r="CI8" s="461"/>
      <c r="CJ8" s="461"/>
      <c r="CK8" s="461"/>
      <c r="CL8" s="461"/>
      <c r="CM8" s="461"/>
      <c r="CN8" s="461"/>
      <c r="CO8" s="461"/>
      <c r="CP8" s="461"/>
      <c r="CQ8" s="461"/>
      <c r="CR8" s="461"/>
      <c r="CS8" s="462"/>
      <c r="CT8" s="487">
        <v>0.26</v>
      </c>
      <c r="CU8" s="488"/>
      <c r="CV8" s="488"/>
      <c r="CW8" s="488"/>
      <c r="CX8" s="488"/>
      <c r="CY8" s="488"/>
      <c r="CZ8" s="488"/>
      <c r="DA8" s="489"/>
      <c r="DB8" s="487">
        <v>0.26</v>
      </c>
      <c r="DC8" s="488"/>
      <c r="DD8" s="488"/>
      <c r="DE8" s="488"/>
      <c r="DF8" s="488"/>
      <c r="DG8" s="488"/>
      <c r="DH8" s="488"/>
      <c r="DI8" s="489"/>
    </row>
    <row r="9" spans="1:119" ht="18.75" customHeight="1" thickBot="1" x14ac:dyDescent="0.2">
      <c r="A9" s="178"/>
      <c r="B9" s="481" t="s">
        <v>112</v>
      </c>
      <c r="C9" s="482"/>
      <c r="D9" s="482"/>
      <c r="E9" s="482"/>
      <c r="F9" s="482"/>
      <c r="G9" s="482"/>
      <c r="H9" s="482"/>
      <c r="I9" s="482"/>
      <c r="J9" s="482"/>
      <c r="K9" s="490"/>
      <c r="L9" s="491" t="s">
        <v>113</v>
      </c>
      <c r="M9" s="492"/>
      <c r="N9" s="492"/>
      <c r="O9" s="492"/>
      <c r="P9" s="492"/>
      <c r="Q9" s="493"/>
      <c r="R9" s="494">
        <v>5120</v>
      </c>
      <c r="S9" s="495"/>
      <c r="T9" s="495"/>
      <c r="U9" s="495"/>
      <c r="V9" s="496"/>
      <c r="W9" s="404" t="s">
        <v>114</v>
      </c>
      <c r="X9" s="405"/>
      <c r="Y9" s="405"/>
      <c r="Z9" s="405"/>
      <c r="AA9" s="405"/>
      <c r="AB9" s="405"/>
      <c r="AC9" s="405"/>
      <c r="AD9" s="405"/>
      <c r="AE9" s="405"/>
      <c r="AF9" s="405"/>
      <c r="AG9" s="405"/>
      <c r="AH9" s="405"/>
      <c r="AI9" s="405"/>
      <c r="AJ9" s="405"/>
      <c r="AK9" s="405"/>
      <c r="AL9" s="406"/>
      <c r="AM9" s="449" t="s">
        <v>115</v>
      </c>
      <c r="AN9" s="450"/>
      <c r="AO9" s="450"/>
      <c r="AP9" s="450"/>
      <c r="AQ9" s="450"/>
      <c r="AR9" s="450"/>
      <c r="AS9" s="450"/>
      <c r="AT9" s="451"/>
      <c r="AU9" s="452" t="s">
        <v>116</v>
      </c>
      <c r="AV9" s="453"/>
      <c r="AW9" s="453"/>
      <c r="AX9" s="453"/>
      <c r="AY9" s="454" t="s">
        <v>117</v>
      </c>
      <c r="AZ9" s="455"/>
      <c r="BA9" s="455"/>
      <c r="BB9" s="455"/>
      <c r="BC9" s="455"/>
      <c r="BD9" s="455"/>
      <c r="BE9" s="455"/>
      <c r="BF9" s="455"/>
      <c r="BG9" s="455"/>
      <c r="BH9" s="455"/>
      <c r="BI9" s="455"/>
      <c r="BJ9" s="455"/>
      <c r="BK9" s="455"/>
      <c r="BL9" s="455"/>
      <c r="BM9" s="456"/>
      <c r="BN9" s="457">
        <v>48366</v>
      </c>
      <c r="BO9" s="458"/>
      <c r="BP9" s="458"/>
      <c r="BQ9" s="458"/>
      <c r="BR9" s="458"/>
      <c r="BS9" s="458"/>
      <c r="BT9" s="458"/>
      <c r="BU9" s="459"/>
      <c r="BV9" s="457">
        <v>-16659</v>
      </c>
      <c r="BW9" s="458"/>
      <c r="BX9" s="458"/>
      <c r="BY9" s="458"/>
      <c r="BZ9" s="458"/>
      <c r="CA9" s="458"/>
      <c r="CB9" s="458"/>
      <c r="CC9" s="459"/>
      <c r="CD9" s="460" t="s">
        <v>118</v>
      </c>
      <c r="CE9" s="461"/>
      <c r="CF9" s="461"/>
      <c r="CG9" s="461"/>
      <c r="CH9" s="461"/>
      <c r="CI9" s="461"/>
      <c r="CJ9" s="461"/>
      <c r="CK9" s="461"/>
      <c r="CL9" s="461"/>
      <c r="CM9" s="461"/>
      <c r="CN9" s="461"/>
      <c r="CO9" s="461"/>
      <c r="CP9" s="461"/>
      <c r="CQ9" s="461"/>
      <c r="CR9" s="461"/>
      <c r="CS9" s="462"/>
      <c r="CT9" s="484">
        <v>15</v>
      </c>
      <c r="CU9" s="485"/>
      <c r="CV9" s="485"/>
      <c r="CW9" s="485"/>
      <c r="CX9" s="485"/>
      <c r="CY9" s="485"/>
      <c r="CZ9" s="485"/>
      <c r="DA9" s="486"/>
      <c r="DB9" s="484">
        <v>16</v>
      </c>
      <c r="DC9" s="485"/>
      <c r="DD9" s="485"/>
      <c r="DE9" s="485"/>
      <c r="DF9" s="485"/>
      <c r="DG9" s="485"/>
      <c r="DH9" s="485"/>
      <c r="DI9" s="486"/>
    </row>
    <row r="10" spans="1:119" ht="18.75" customHeight="1" thickBot="1" x14ac:dyDescent="0.2">
      <c r="A10" s="178"/>
      <c r="B10" s="481"/>
      <c r="C10" s="482"/>
      <c r="D10" s="482"/>
      <c r="E10" s="482"/>
      <c r="F10" s="482"/>
      <c r="G10" s="482"/>
      <c r="H10" s="482"/>
      <c r="I10" s="482"/>
      <c r="J10" s="482"/>
      <c r="K10" s="490"/>
      <c r="L10" s="497" t="s">
        <v>119</v>
      </c>
      <c r="M10" s="450"/>
      <c r="N10" s="450"/>
      <c r="O10" s="450"/>
      <c r="P10" s="450"/>
      <c r="Q10" s="451"/>
      <c r="R10" s="498">
        <v>5674</v>
      </c>
      <c r="S10" s="499"/>
      <c r="T10" s="499"/>
      <c r="U10" s="499"/>
      <c r="V10" s="500"/>
      <c r="W10" s="436"/>
      <c r="X10" s="437"/>
      <c r="Y10" s="437"/>
      <c r="Z10" s="437"/>
      <c r="AA10" s="437"/>
      <c r="AB10" s="437"/>
      <c r="AC10" s="437"/>
      <c r="AD10" s="437"/>
      <c r="AE10" s="437"/>
      <c r="AF10" s="437"/>
      <c r="AG10" s="437"/>
      <c r="AH10" s="437"/>
      <c r="AI10" s="437"/>
      <c r="AJ10" s="437"/>
      <c r="AK10" s="437"/>
      <c r="AL10" s="479"/>
      <c r="AM10" s="449" t="s">
        <v>120</v>
      </c>
      <c r="AN10" s="450"/>
      <c r="AO10" s="450"/>
      <c r="AP10" s="450"/>
      <c r="AQ10" s="450"/>
      <c r="AR10" s="450"/>
      <c r="AS10" s="450"/>
      <c r="AT10" s="451"/>
      <c r="AU10" s="452" t="s">
        <v>121</v>
      </c>
      <c r="AV10" s="453"/>
      <c r="AW10" s="453"/>
      <c r="AX10" s="453"/>
      <c r="AY10" s="454" t="s">
        <v>122</v>
      </c>
      <c r="AZ10" s="455"/>
      <c r="BA10" s="455"/>
      <c r="BB10" s="455"/>
      <c r="BC10" s="455"/>
      <c r="BD10" s="455"/>
      <c r="BE10" s="455"/>
      <c r="BF10" s="455"/>
      <c r="BG10" s="455"/>
      <c r="BH10" s="455"/>
      <c r="BI10" s="455"/>
      <c r="BJ10" s="455"/>
      <c r="BK10" s="455"/>
      <c r="BL10" s="455"/>
      <c r="BM10" s="456"/>
      <c r="BN10" s="457">
        <v>183617</v>
      </c>
      <c r="BO10" s="458"/>
      <c r="BP10" s="458"/>
      <c r="BQ10" s="458"/>
      <c r="BR10" s="458"/>
      <c r="BS10" s="458"/>
      <c r="BT10" s="458"/>
      <c r="BU10" s="459"/>
      <c r="BV10" s="457">
        <v>85</v>
      </c>
      <c r="BW10" s="458"/>
      <c r="BX10" s="458"/>
      <c r="BY10" s="458"/>
      <c r="BZ10" s="458"/>
      <c r="CA10" s="458"/>
      <c r="CB10" s="458"/>
      <c r="CC10" s="45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81"/>
      <c r="C11" s="482"/>
      <c r="D11" s="482"/>
      <c r="E11" s="482"/>
      <c r="F11" s="482"/>
      <c r="G11" s="482"/>
      <c r="H11" s="482"/>
      <c r="I11" s="482"/>
      <c r="J11" s="482"/>
      <c r="K11" s="490"/>
      <c r="L11" s="501" t="s">
        <v>124</v>
      </c>
      <c r="M11" s="502"/>
      <c r="N11" s="502"/>
      <c r="O11" s="502"/>
      <c r="P11" s="502"/>
      <c r="Q11" s="503"/>
      <c r="R11" s="504" t="s">
        <v>125</v>
      </c>
      <c r="S11" s="505"/>
      <c r="T11" s="505"/>
      <c r="U11" s="505"/>
      <c r="V11" s="506"/>
      <c r="W11" s="436"/>
      <c r="X11" s="437"/>
      <c r="Y11" s="437"/>
      <c r="Z11" s="437"/>
      <c r="AA11" s="437"/>
      <c r="AB11" s="437"/>
      <c r="AC11" s="437"/>
      <c r="AD11" s="437"/>
      <c r="AE11" s="437"/>
      <c r="AF11" s="437"/>
      <c r="AG11" s="437"/>
      <c r="AH11" s="437"/>
      <c r="AI11" s="437"/>
      <c r="AJ11" s="437"/>
      <c r="AK11" s="437"/>
      <c r="AL11" s="479"/>
      <c r="AM11" s="449" t="s">
        <v>126</v>
      </c>
      <c r="AN11" s="450"/>
      <c r="AO11" s="450"/>
      <c r="AP11" s="450"/>
      <c r="AQ11" s="450"/>
      <c r="AR11" s="450"/>
      <c r="AS11" s="450"/>
      <c r="AT11" s="451"/>
      <c r="AU11" s="452" t="s">
        <v>94</v>
      </c>
      <c r="AV11" s="453"/>
      <c r="AW11" s="453"/>
      <c r="AX11" s="453"/>
      <c r="AY11" s="454" t="s">
        <v>127</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0</v>
      </c>
      <c r="BW11" s="458"/>
      <c r="BX11" s="458"/>
      <c r="BY11" s="458"/>
      <c r="BZ11" s="458"/>
      <c r="CA11" s="458"/>
      <c r="CB11" s="458"/>
      <c r="CC11" s="459"/>
      <c r="CD11" s="460" t="s">
        <v>128</v>
      </c>
      <c r="CE11" s="461"/>
      <c r="CF11" s="461"/>
      <c r="CG11" s="461"/>
      <c r="CH11" s="461"/>
      <c r="CI11" s="461"/>
      <c r="CJ11" s="461"/>
      <c r="CK11" s="461"/>
      <c r="CL11" s="461"/>
      <c r="CM11" s="461"/>
      <c r="CN11" s="461"/>
      <c r="CO11" s="461"/>
      <c r="CP11" s="461"/>
      <c r="CQ11" s="461"/>
      <c r="CR11" s="461"/>
      <c r="CS11" s="462"/>
      <c r="CT11" s="487" t="s">
        <v>129</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5090</v>
      </c>
      <c r="S12" s="520"/>
      <c r="T12" s="520"/>
      <c r="U12" s="520"/>
      <c r="V12" s="521"/>
      <c r="W12" s="522" t="s">
        <v>1</v>
      </c>
      <c r="X12" s="453"/>
      <c r="Y12" s="453"/>
      <c r="Z12" s="453"/>
      <c r="AA12" s="453"/>
      <c r="AB12" s="523"/>
      <c r="AC12" s="524" t="s">
        <v>132</v>
      </c>
      <c r="AD12" s="525"/>
      <c r="AE12" s="525"/>
      <c r="AF12" s="525"/>
      <c r="AG12" s="526"/>
      <c r="AH12" s="524" t="s">
        <v>133</v>
      </c>
      <c r="AI12" s="525"/>
      <c r="AJ12" s="525"/>
      <c r="AK12" s="525"/>
      <c r="AL12" s="527"/>
      <c r="AM12" s="449" t="s">
        <v>134</v>
      </c>
      <c r="AN12" s="450"/>
      <c r="AO12" s="450"/>
      <c r="AP12" s="450"/>
      <c r="AQ12" s="450"/>
      <c r="AR12" s="450"/>
      <c r="AS12" s="450"/>
      <c r="AT12" s="451"/>
      <c r="AU12" s="452" t="s">
        <v>94</v>
      </c>
      <c r="AV12" s="453"/>
      <c r="AW12" s="453"/>
      <c r="AX12" s="453"/>
      <c r="AY12" s="454" t="s">
        <v>135</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15099</v>
      </c>
      <c r="BW12" s="458"/>
      <c r="BX12" s="458"/>
      <c r="BY12" s="458"/>
      <c r="BZ12" s="458"/>
      <c r="CA12" s="458"/>
      <c r="CB12" s="458"/>
      <c r="CC12" s="459"/>
      <c r="CD12" s="460" t="s">
        <v>136</v>
      </c>
      <c r="CE12" s="461"/>
      <c r="CF12" s="461"/>
      <c r="CG12" s="461"/>
      <c r="CH12" s="461"/>
      <c r="CI12" s="461"/>
      <c r="CJ12" s="461"/>
      <c r="CK12" s="461"/>
      <c r="CL12" s="461"/>
      <c r="CM12" s="461"/>
      <c r="CN12" s="461"/>
      <c r="CO12" s="461"/>
      <c r="CP12" s="461"/>
      <c r="CQ12" s="461"/>
      <c r="CR12" s="461"/>
      <c r="CS12" s="462"/>
      <c r="CT12" s="487" t="s">
        <v>137</v>
      </c>
      <c r="CU12" s="488"/>
      <c r="CV12" s="488"/>
      <c r="CW12" s="488"/>
      <c r="CX12" s="488"/>
      <c r="CY12" s="488"/>
      <c r="CZ12" s="488"/>
      <c r="DA12" s="489"/>
      <c r="DB12" s="487" t="s">
        <v>129</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5062</v>
      </c>
      <c r="S13" s="532"/>
      <c r="T13" s="532"/>
      <c r="U13" s="532"/>
      <c r="V13" s="533"/>
      <c r="W13" s="434" t="s">
        <v>139</v>
      </c>
      <c r="X13" s="435"/>
      <c r="Y13" s="435"/>
      <c r="Z13" s="435"/>
      <c r="AA13" s="435"/>
      <c r="AB13" s="420"/>
      <c r="AC13" s="498">
        <v>391</v>
      </c>
      <c r="AD13" s="499"/>
      <c r="AE13" s="499"/>
      <c r="AF13" s="499"/>
      <c r="AG13" s="541"/>
      <c r="AH13" s="498">
        <v>435</v>
      </c>
      <c r="AI13" s="499"/>
      <c r="AJ13" s="499"/>
      <c r="AK13" s="499"/>
      <c r="AL13" s="500"/>
      <c r="AM13" s="449" t="s">
        <v>140</v>
      </c>
      <c r="AN13" s="450"/>
      <c r="AO13" s="450"/>
      <c r="AP13" s="450"/>
      <c r="AQ13" s="450"/>
      <c r="AR13" s="450"/>
      <c r="AS13" s="450"/>
      <c r="AT13" s="451"/>
      <c r="AU13" s="452" t="s">
        <v>141</v>
      </c>
      <c r="AV13" s="453"/>
      <c r="AW13" s="453"/>
      <c r="AX13" s="453"/>
      <c r="AY13" s="454" t="s">
        <v>142</v>
      </c>
      <c r="AZ13" s="455"/>
      <c r="BA13" s="455"/>
      <c r="BB13" s="455"/>
      <c r="BC13" s="455"/>
      <c r="BD13" s="455"/>
      <c r="BE13" s="455"/>
      <c r="BF13" s="455"/>
      <c r="BG13" s="455"/>
      <c r="BH13" s="455"/>
      <c r="BI13" s="455"/>
      <c r="BJ13" s="455"/>
      <c r="BK13" s="455"/>
      <c r="BL13" s="455"/>
      <c r="BM13" s="456"/>
      <c r="BN13" s="457">
        <v>231983</v>
      </c>
      <c r="BO13" s="458"/>
      <c r="BP13" s="458"/>
      <c r="BQ13" s="458"/>
      <c r="BR13" s="458"/>
      <c r="BS13" s="458"/>
      <c r="BT13" s="458"/>
      <c r="BU13" s="459"/>
      <c r="BV13" s="457">
        <v>-31673</v>
      </c>
      <c r="BW13" s="458"/>
      <c r="BX13" s="458"/>
      <c r="BY13" s="458"/>
      <c r="BZ13" s="458"/>
      <c r="CA13" s="458"/>
      <c r="CB13" s="458"/>
      <c r="CC13" s="459"/>
      <c r="CD13" s="460" t="s">
        <v>143</v>
      </c>
      <c r="CE13" s="461"/>
      <c r="CF13" s="461"/>
      <c r="CG13" s="461"/>
      <c r="CH13" s="461"/>
      <c r="CI13" s="461"/>
      <c r="CJ13" s="461"/>
      <c r="CK13" s="461"/>
      <c r="CL13" s="461"/>
      <c r="CM13" s="461"/>
      <c r="CN13" s="461"/>
      <c r="CO13" s="461"/>
      <c r="CP13" s="461"/>
      <c r="CQ13" s="461"/>
      <c r="CR13" s="461"/>
      <c r="CS13" s="462"/>
      <c r="CT13" s="484">
        <v>10.1</v>
      </c>
      <c r="CU13" s="485"/>
      <c r="CV13" s="485"/>
      <c r="CW13" s="485"/>
      <c r="CX13" s="485"/>
      <c r="CY13" s="485"/>
      <c r="CZ13" s="485"/>
      <c r="DA13" s="486"/>
      <c r="DB13" s="484">
        <v>11.5</v>
      </c>
      <c r="DC13" s="485"/>
      <c r="DD13" s="485"/>
      <c r="DE13" s="485"/>
      <c r="DF13" s="485"/>
      <c r="DG13" s="485"/>
      <c r="DH13" s="485"/>
      <c r="DI13" s="48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5235</v>
      </c>
      <c r="S14" s="532"/>
      <c r="T14" s="532"/>
      <c r="U14" s="532"/>
      <c r="V14" s="533"/>
      <c r="W14" s="477"/>
      <c r="X14" s="478"/>
      <c r="Y14" s="478"/>
      <c r="Z14" s="478"/>
      <c r="AA14" s="478"/>
      <c r="AB14" s="471"/>
      <c r="AC14" s="534">
        <v>16.2</v>
      </c>
      <c r="AD14" s="535"/>
      <c r="AE14" s="535"/>
      <c r="AF14" s="535"/>
      <c r="AG14" s="536"/>
      <c r="AH14" s="534">
        <v>16.899999999999999</v>
      </c>
      <c r="AI14" s="535"/>
      <c r="AJ14" s="535"/>
      <c r="AK14" s="535"/>
      <c r="AL14" s="537"/>
      <c r="AM14" s="449"/>
      <c r="AN14" s="450"/>
      <c r="AO14" s="450"/>
      <c r="AP14" s="450"/>
      <c r="AQ14" s="450"/>
      <c r="AR14" s="450"/>
      <c r="AS14" s="450"/>
      <c r="AT14" s="451"/>
      <c r="AU14" s="452"/>
      <c r="AV14" s="453"/>
      <c r="AW14" s="453"/>
      <c r="AX14" s="453"/>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542" t="s">
        <v>145</v>
      </c>
      <c r="CE14" s="543"/>
      <c r="CF14" s="543"/>
      <c r="CG14" s="543"/>
      <c r="CH14" s="543"/>
      <c r="CI14" s="543"/>
      <c r="CJ14" s="543"/>
      <c r="CK14" s="543"/>
      <c r="CL14" s="543"/>
      <c r="CM14" s="543"/>
      <c r="CN14" s="543"/>
      <c r="CO14" s="543"/>
      <c r="CP14" s="543"/>
      <c r="CQ14" s="543"/>
      <c r="CR14" s="543"/>
      <c r="CS14" s="544"/>
      <c r="CT14" s="545">
        <v>36.799999999999997</v>
      </c>
      <c r="CU14" s="546"/>
      <c r="CV14" s="546"/>
      <c r="CW14" s="546"/>
      <c r="CX14" s="546"/>
      <c r="CY14" s="546"/>
      <c r="CZ14" s="546"/>
      <c r="DA14" s="547"/>
      <c r="DB14" s="545">
        <v>52.2</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146</v>
      </c>
      <c r="N15" s="539"/>
      <c r="O15" s="539"/>
      <c r="P15" s="539"/>
      <c r="Q15" s="540"/>
      <c r="R15" s="531">
        <v>5206</v>
      </c>
      <c r="S15" s="532"/>
      <c r="T15" s="532"/>
      <c r="U15" s="532"/>
      <c r="V15" s="533"/>
      <c r="W15" s="434" t="s">
        <v>147</v>
      </c>
      <c r="X15" s="435"/>
      <c r="Y15" s="435"/>
      <c r="Z15" s="435"/>
      <c r="AA15" s="435"/>
      <c r="AB15" s="420"/>
      <c r="AC15" s="498">
        <v>709</v>
      </c>
      <c r="AD15" s="499"/>
      <c r="AE15" s="499"/>
      <c r="AF15" s="499"/>
      <c r="AG15" s="541"/>
      <c r="AH15" s="498">
        <v>692</v>
      </c>
      <c r="AI15" s="499"/>
      <c r="AJ15" s="499"/>
      <c r="AK15" s="499"/>
      <c r="AL15" s="500"/>
      <c r="AM15" s="449"/>
      <c r="AN15" s="450"/>
      <c r="AO15" s="450"/>
      <c r="AP15" s="450"/>
      <c r="AQ15" s="450"/>
      <c r="AR15" s="450"/>
      <c r="AS15" s="450"/>
      <c r="AT15" s="451"/>
      <c r="AU15" s="452"/>
      <c r="AV15" s="453"/>
      <c r="AW15" s="453"/>
      <c r="AX15" s="453"/>
      <c r="AY15" s="407" t="s">
        <v>148</v>
      </c>
      <c r="AZ15" s="408"/>
      <c r="BA15" s="408"/>
      <c r="BB15" s="408"/>
      <c r="BC15" s="408"/>
      <c r="BD15" s="408"/>
      <c r="BE15" s="408"/>
      <c r="BF15" s="408"/>
      <c r="BG15" s="408"/>
      <c r="BH15" s="408"/>
      <c r="BI15" s="408"/>
      <c r="BJ15" s="408"/>
      <c r="BK15" s="408"/>
      <c r="BL15" s="408"/>
      <c r="BM15" s="409"/>
      <c r="BN15" s="410">
        <v>695924</v>
      </c>
      <c r="BO15" s="411"/>
      <c r="BP15" s="411"/>
      <c r="BQ15" s="411"/>
      <c r="BR15" s="411"/>
      <c r="BS15" s="411"/>
      <c r="BT15" s="411"/>
      <c r="BU15" s="412"/>
      <c r="BV15" s="410">
        <v>765905</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77"/>
      <c r="X16" s="478"/>
      <c r="Y16" s="478"/>
      <c r="Z16" s="478"/>
      <c r="AA16" s="478"/>
      <c r="AB16" s="471"/>
      <c r="AC16" s="534">
        <v>29.3</v>
      </c>
      <c r="AD16" s="535"/>
      <c r="AE16" s="535"/>
      <c r="AF16" s="535"/>
      <c r="AG16" s="536"/>
      <c r="AH16" s="534">
        <v>26.9</v>
      </c>
      <c r="AI16" s="535"/>
      <c r="AJ16" s="535"/>
      <c r="AK16" s="535"/>
      <c r="AL16" s="537"/>
      <c r="AM16" s="449"/>
      <c r="AN16" s="450"/>
      <c r="AO16" s="450"/>
      <c r="AP16" s="450"/>
      <c r="AQ16" s="450"/>
      <c r="AR16" s="450"/>
      <c r="AS16" s="450"/>
      <c r="AT16" s="451"/>
      <c r="AU16" s="452"/>
      <c r="AV16" s="453"/>
      <c r="AW16" s="453"/>
      <c r="AX16" s="453"/>
      <c r="AY16" s="454" t="s">
        <v>152</v>
      </c>
      <c r="AZ16" s="455"/>
      <c r="BA16" s="455"/>
      <c r="BB16" s="455"/>
      <c r="BC16" s="455"/>
      <c r="BD16" s="455"/>
      <c r="BE16" s="455"/>
      <c r="BF16" s="455"/>
      <c r="BG16" s="455"/>
      <c r="BH16" s="455"/>
      <c r="BI16" s="455"/>
      <c r="BJ16" s="455"/>
      <c r="BK16" s="455"/>
      <c r="BL16" s="455"/>
      <c r="BM16" s="456"/>
      <c r="BN16" s="457">
        <v>2983561</v>
      </c>
      <c r="BO16" s="458"/>
      <c r="BP16" s="458"/>
      <c r="BQ16" s="458"/>
      <c r="BR16" s="458"/>
      <c r="BS16" s="458"/>
      <c r="BT16" s="458"/>
      <c r="BU16" s="459"/>
      <c r="BV16" s="457">
        <v>2792353</v>
      </c>
      <c r="BW16" s="458"/>
      <c r="BX16" s="458"/>
      <c r="BY16" s="458"/>
      <c r="BZ16" s="458"/>
      <c r="CA16" s="458"/>
      <c r="CB16" s="458"/>
      <c r="CC16" s="459"/>
      <c r="CD16" s="191"/>
      <c r="CE16" s="561" t="s">
        <v>153</v>
      </c>
      <c r="CF16" s="561"/>
      <c r="CG16" s="561"/>
      <c r="CH16" s="561"/>
      <c r="CI16" s="561"/>
      <c r="CJ16" s="561"/>
      <c r="CK16" s="561"/>
      <c r="CL16" s="561"/>
      <c r="CM16" s="561"/>
      <c r="CN16" s="561"/>
      <c r="CO16" s="561"/>
      <c r="CP16" s="561"/>
      <c r="CQ16" s="561"/>
      <c r="CR16" s="561"/>
      <c r="CS16" s="562"/>
      <c r="CT16" s="484">
        <v>12</v>
      </c>
      <c r="CU16" s="485"/>
      <c r="CV16" s="485"/>
      <c r="CW16" s="485"/>
      <c r="CX16" s="485"/>
      <c r="CY16" s="485"/>
      <c r="CZ16" s="485"/>
      <c r="DA16" s="486"/>
      <c r="DB16" s="484">
        <v>3.3</v>
      </c>
      <c r="DC16" s="485"/>
      <c r="DD16" s="485"/>
      <c r="DE16" s="485"/>
      <c r="DF16" s="485"/>
      <c r="DG16" s="485"/>
      <c r="DH16" s="485"/>
      <c r="DI16" s="48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34" t="s">
        <v>156</v>
      </c>
      <c r="X17" s="435"/>
      <c r="Y17" s="435"/>
      <c r="Z17" s="435"/>
      <c r="AA17" s="435"/>
      <c r="AB17" s="420"/>
      <c r="AC17" s="498">
        <v>1321</v>
      </c>
      <c r="AD17" s="499"/>
      <c r="AE17" s="499"/>
      <c r="AF17" s="499"/>
      <c r="AG17" s="541"/>
      <c r="AH17" s="498">
        <v>1450</v>
      </c>
      <c r="AI17" s="499"/>
      <c r="AJ17" s="499"/>
      <c r="AK17" s="499"/>
      <c r="AL17" s="500"/>
      <c r="AM17" s="449"/>
      <c r="AN17" s="450"/>
      <c r="AO17" s="450"/>
      <c r="AP17" s="450"/>
      <c r="AQ17" s="450"/>
      <c r="AR17" s="450"/>
      <c r="AS17" s="450"/>
      <c r="AT17" s="451"/>
      <c r="AU17" s="452"/>
      <c r="AV17" s="453"/>
      <c r="AW17" s="453"/>
      <c r="AX17" s="453"/>
      <c r="AY17" s="454" t="s">
        <v>157</v>
      </c>
      <c r="AZ17" s="455"/>
      <c r="BA17" s="455"/>
      <c r="BB17" s="455"/>
      <c r="BC17" s="455"/>
      <c r="BD17" s="455"/>
      <c r="BE17" s="455"/>
      <c r="BF17" s="455"/>
      <c r="BG17" s="455"/>
      <c r="BH17" s="455"/>
      <c r="BI17" s="455"/>
      <c r="BJ17" s="455"/>
      <c r="BK17" s="455"/>
      <c r="BL17" s="455"/>
      <c r="BM17" s="456"/>
      <c r="BN17" s="457">
        <v>873774</v>
      </c>
      <c r="BO17" s="458"/>
      <c r="BP17" s="458"/>
      <c r="BQ17" s="458"/>
      <c r="BR17" s="458"/>
      <c r="BS17" s="458"/>
      <c r="BT17" s="458"/>
      <c r="BU17" s="459"/>
      <c r="BV17" s="457">
        <v>964944</v>
      </c>
      <c r="BW17" s="458"/>
      <c r="BX17" s="458"/>
      <c r="BY17" s="458"/>
      <c r="BZ17" s="458"/>
      <c r="CA17" s="458"/>
      <c r="CB17" s="458"/>
      <c r="CC17" s="459"/>
      <c r="CD17" s="191"/>
      <c r="CE17" s="561"/>
      <c r="CF17" s="561"/>
      <c r="CG17" s="561"/>
      <c r="CH17" s="561"/>
      <c r="CI17" s="561"/>
      <c r="CJ17" s="561"/>
      <c r="CK17" s="561"/>
      <c r="CL17" s="561"/>
      <c r="CM17" s="561"/>
      <c r="CN17" s="561"/>
      <c r="CO17" s="561"/>
      <c r="CP17" s="561"/>
      <c r="CQ17" s="561"/>
      <c r="CR17" s="561"/>
      <c r="CS17" s="562"/>
      <c r="CT17" s="484"/>
      <c r="CU17" s="485"/>
      <c r="CV17" s="485"/>
      <c r="CW17" s="485"/>
      <c r="CX17" s="485"/>
      <c r="CY17" s="485"/>
      <c r="CZ17" s="485"/>
      <c r="DA17" s="486"/>
      <c r="DB17" s="484"/>
      <c r="DC17" s="485"/>
      <c r="DD17" s="485"/>
      <c r="DE17" s="485"/>
      <c r="DF17" s="485"/>
      <c r="DG17" s="485"/>
      <c r="DH17" s="485"/>
      <c r="DI17" s="486"/>
    </row>
    <row r="18" spans="1:113" ht="18.75" customHeight="1" thickBot="1" x14ac:dyDescent="0.2">
      <c r="A18" s="178"/>
      <c r="B18" s="569" t="s">
        <v>158</v>
      </c>
      <c r="C18" s="490"/>
      <c r="D18" s="490"/>
      <c r="E18" s="570"/>
      <c r="F18" s="570"/>
      <c r="G18" s="570"/>
      <c r="H18" s="570"/>
      <c r="I18" s="570"/>
      <c r="J18" s="570"/>
      <c r="K18" s="570"/>
      <c r="L18" s="571">
        <v>88.19</v>
      </c>
      <c r="M18" s="571"/>
      <c r="N18" s="571"/>
      <c r="O18" s="571"/>
      <c r="P18" s="571"/>
      <c r="Q18" s="571"/>
      <c r="R18" s="572"/>
      <c r="S18" s="572"/>
      <c r="T18" s="572"/>
      <c r="U18" s="572"/>
      <c r="V18" s="573"/>
      <c r="W18" s="438"/>
      <c r="X18" s="439"/>
      <c r="Y18" s="439"/>
      <c r="Z18" s="439"/>
      <c r="AA18" s="439"/>
      <c r="AB18" s="426"/>
      <c r="AC18" s="574">
        <v>54.6</v>
      </c>
      <c r="AD18" s="575"/>
      <c r="AE18" s="575"/>
      <c r="AF18" s="575"/>
      <c r="AG18" s="576"/>
      <c r="AH18" s="574">
        <v>56.3</v>
      </c>
      <c r="AI18" s="575"/>
      <c r="AJ18" s="575"/>
      <c r="AK18" s="575"/>
      <c r="AL18" s="577"/>
      <c r="AM18" s="449"/>
      <c r="AN18" s="450"/>
      <c r="AO18" s="450"/>
      <c r="AP18" s="450"/>
      <c r="AQ18" s="450"/>
      <c r="AR18" s="450"/>
      <c r="AS18" s="450"/>
      <c r="AT18" s="451"/>
      <c r="AU18" s="452"/>
      <c r="AV18" s="453"/>
      <c r="AW18" s="453"/>
      <c r="AX18" s="453"/>
      <c r="AY18" s="454" t="s">
        <v>159</v>
      </c>
      <c r="AZ18" s="455"/>
      <c r="BA18" s="455"/>
      <c r="BB18" s="455"/>
      <c r="BC18" s="455"/>
      <c r="BD18" s="455"/>
      <c r="BE18" s="455"/>
      <c r="BF18" s="455"/>
      <c r="BG18" s="455"/>
      <c r="BH18" s="455"/>
      <c r="BI18" s="455"/>
      <c r="BJ18" s="455"/>
      <c r="BK18" s="455"/>
      <c r="BL18" s="455"/>
      <c r="BM18" s="456"/>
      <c r="BN18" s="457">
        <v>2841554</v>
      </c>
      <c r="BO18" s="458"/>
      <c r="BP18" s="458"/>
      <c r="BQ18" s="458"/>
      <c r="BR18" s="458"/>
      <c r="BS18" s="458"/>
      <c r="BT18" s="458"/>
      <c r="BU18" s="459"/>
      <c r="BV18" s="457">
        <v>2773710</v>
      </c>
      <c r="BW18" s="458"/>
      <c r="BX18" s="458"/>
      <c r="BY18" s="458"/>
      <c r="BZ18" s="458"/>
      <c r="CA18" s="458"/>
      <c r="CB18" s="458"/>
      <c r="CC18" s="459"/>
      <c r="CD18" s="191"/>
      <c r="CE18" s="561"/>
      <c r="CF18" s="561"/>
      <c r="CG18" s="561"/>
      <c r="CH18" s="561"/>
      <c r="CI18" s="561"/>
      <c r="CJ18" s="561"/>
      <c r="CK18" s="561"/>
      <c r="CL18" s="561"/>
      <c r="CM18" s="561"/>
      <c r="CN18" s="561"/>
      <c r="CO18" s="561"/>
      <c r="CP18" s="561"/>
      <c r="CQ18" s="561"/>
      <c r="CR18" s="561"/>
      <c r="CS18" s="562"/>
      <c r="CT18" s="484"/>
      <c r="CU18" s="485"/>
      <c r="CV18" s="485"/>
      <c r="CW18" s="485"/>
      <c r="CX18" s="485"/>
      <c r="CY18" s="485"/>
      <c r="CZ18" s="485"/>
      <c r="DA18" s="486"/>
      <c r="DB18" s="484"/>
      <c r="DC18" s="485"/>
      <c r="DD18" s="485"/>
      <c r="DE18" s="485"/>
      <c r="DF18" s="485"/>
      <c r="DG18" s="485"/>
      <c r="DH18" s="485"/>
      <c r="DI18" s="486"/>
    </row>
    <row r="19" spans="1:113" ht="18.75" customHeight="1" thickBot="1" x14ac:dyDescent="0.2">
      <c r="A19" s="178"/>
      <c r="B19" s="569" t="s">
        <v>160</v>
      </c>
      <c r="C19" s="490"/>
      <c r="D19" s="490"/>
      <c r="E19" s="570"/>
      <c r="F19" s="570"/>
      <c r="G19" s="570"/>
      <c r="H19" s="570"/>
      <c r="I19" s="570"/>
      <c r="J19" s="570"/>
      <c r="K19" s="570"/>
      <c r="L19" s="578">
        <v>58</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49"/>
      <c r="AN19" s="450"/>
      <c r="AO19" s="450"/>
      <c r="AP19" s="450"/>
      <c r="AQ19" s="450"/>
      <c r="AR19" s="450"/>
      <c r="AS19" s="450"/>
      <c r="AT19" s="451"/>
      <c r="AU19" s="452"/>
      <c r="AV19" s="453"/>
      <c r="AW19" s="453"/>
      <c r="AX19" s="453"/>
      <c r="AY19" s="454" t="s">
        <v>161</v>
      </c>
      <c r="AZ19" s="455"/>
      <c r="BA19" s="455"/>
      <c r="BB19" s="455"/>
      <c r="BC19" s="455"/>
      <c r="BD19" s="455"/>
      <c r="BE19" s="455"/>
      <c r="BF19" s="455"/>
      <c r="BG19" s="455"/>
      <c r="BH19" s="455"/>
      <c r="BI19" s="455"/>
      <c r="BJ19" s="455"/>
      <c r="BK19" s="455"/>
      <c r="BL19" s="455"/>
      <c r="BM19" s="456"/>
      <c r="BN19" s="457">
        <v>3745337</v>
      </c>
      <c r="BO19" s="458"/>
      <c r="BP19" s="458"/>
      <c r="BQ19" s="458"/>
      <c r="BR19" s="458"/>
      <c r="BS19" s="458"/>
      <c r="BT19" s="458"/>
      <c r="BU19" s="459"/>
      <c r="BV19" s="457">
        <v>3436801</v>
      </c>
      <c r="BW19" s="458"/>
      <c r="BX19" s="458"/>
      <c r="BY19" s="458"/>
      <c r="BZ19" s="458"/>
      <c r="CA19" s="458"/>
      <c r="CB19" s="458"/>
      <c r="CC19" s="459"/>
      <c r="CD19" s="191"/>
      <c r="CE19" s="561"/>
      <c r="CF19" s="561"/>
      <c r="CG19" s="561"/>
      <c r="CH19" s="561"/>
      <c r="CI19" s="561"/>
      <c r="CJ19" s="561"/>
      <c r="CK19" s="561"/>
      <c r="CL19" s="561"/>
      <c r="CM19" s="561"/>
      <c r="CN19" s="561"/>
      <c r="CO19" s="561"/>
      <c r="CP19" s="561"/>
      <c r="CQ19" s="561"/>
      <c r="CR19" s="561"/>
      <c r="CS19" s="562"/>
      <c r="CT19" s="484"/>
      <c r="CU19" s="485"/>
      <c r="CV19" s="485"/>
      <c r="CW19" s="485"/>
      <c r="CX19" s="485"/>
      <c r="CY19" s="485"/>
      <c r="CZ19" s="485"/>
      <c r="DA19" s="486"/>
      <c r="DB19" s="484"/>
      <c r="DC19" s="485"/>
      <c r="DD19" s="485"/>
      <c r="DE19" s="485"/>
      <c r="DF19" s="485"/>
      <c r="DG19" s="485"/>
      <c r="DH19" s="485"/>
      <c r="DI19" s="486"/>
    </row>
    <row r="20" spans="1:113" ht="18.75" customHeight="1" thickBot="1" x14ac:dyDescent="0.2">
      <c r="A20" s="178"/>
      <c r="B20" s="569" t="s">
        <v>162</v>
      </c>
      <c r="C20" s="490"/>
      <c r="D20" s="490"/>
      <c r="E20" s="570"/>
      <c r="F20" s="570"/>
      <c r="G20" s="570"/>
      <c r="H20" s="570"/>
      <c r="I20" s="570"/>
      <c r="J20" s="570"/>
      <c r="K20" s="570"/>
      <c r="L20" s="578">
        <v>2312</v>
      </c>
      <c r="M20" s="578"/>
      <c r="N20" s="578"/>
      <c r="O20" s="578"/>
      <c r="P20" s="578"/>
      <c r="Q20" s="578"/>
      <c r="R20" s="579"/>
      <c r="S20" s="579"/>
      <c r="T20" s="579"/>
      <c r="U20" s="579"/>
      <c r="V20" s="580"/>
      <c r="W20" s="438"/>
      <c r="X20" s="439"/>
      <c r="Y20" s="439"/>
      <c r="Z20" s="439"/>
      <c r="AA20" s="439"/>
      <c r="AB20" s="439"/>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191"/>
      <c r="CE20" s="561"/>
      <c r="CF20" s="561"/>
      <c r="CG20" s="561"/>
      <c r="CH20" s="561"/>
      <c r="CI20" s="561"/>
      <c r="CJ20" s="561"/>
      <c r="CK20" s="561"/>
      <c r="CL20" s="561"/>
      <c r="CM20" s="561"/>
      <c r="CN20" s="561"/>
      <c r="CO20" s="561"/>
      <c r="CP20" s="561"/>
      <c r="CQ20" s="561"/>
      <c r="CR20" s="561"/>
      <c r="CS20" s="562"/>
      <c r="CT20" s="484"/>
      <c r="CU20" s="485"/>
      <c r="CV20" s="485"/>
      <c r="CW20" s="485"/>
      <c r="CX20" s="485"/>
      <c r="CY20" s="485"/>
      <c r="CZ20" s="485"/>
      <c r="DA20" s="486"/>
      <c r="DB20" s="484"/>
      <c r="DC20" s="485"/>
      <c r="DD20" s="485"/>
      <c r="DE20" s="485"/>
      <c r="DF20" s="485"/>
      <c r="DG20" s="485"/>
      <c r="DH20" s="485"/>
      <c r="DI20" s="48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84"/>
      <c r="CU21" s="485"/>
      <c r="CV21" s="485"/>
      <c r="CW21" s="485"/>
      <c r="CX21" s="485"/>
      <c r="CY21" s="485"/>
      <c r="CZ21" s="485"/>
      <c r="DA21" s="486"/>
      <c r="DB21" s="484"/>
      <c r="DC21" s="485"/>
      <c r="DD21" s="485"/>
      <c r="DE21" s="485"/>
      <c r="DF21" s="485"/>
      <c r="DG21" s="485"/>
      <c r="DH21" s="485"/>
      <c r="DI21" s="486"/>
    </row>
    <row r="22" spans="1:113" ht="18.75" customHeight="1" x14ac:dyDescent="0.15">
      <c r="A22" s="178"/>
      <c r="B22" s="617" t="s">
        <v>164</v>
      </c>
      <c r="C22" s="591"/>
      <c r="D22" s="592"/>
      <c r="E22" s="428" t="s">
        <v>1</v>
      </c>
      <c r="F22" s="435"/>
      <c r="G22" s="435"/>
      <c r="H22" s="435"/>
      <c r="I22" s="435"/>
      <c r="J22" s="435"/>
      <c r="K22" s="420"/>
      <c r="L22" s="428" t="s">
        <v>165</v>
      </c>
      <c r="M22" s="435"/>
      <c r="N22" s="435"/>
      <c r="O22" s="435"/>
      <c r="P22" s="420"/>
      <c r="Q22" s="622" t="s">
        <v>166</v>
      </c>
      <c r="R22" s="623"/>
      <c r="S22" s="623"/>
      <c r="T22" s="623"/>
      <c r="U22" s="623"/>
      <c r="V22" s="624"/>
      <c r="W22" s="590" t="s">
        <v>167</v>
      </c>
      <c r="X22" s="591"/>
      <c r="Y22" s="592"/>
      <c r="Z22" s="428" t="s">
        <v>1</v>
      </c>
      <c r="AA22" s="435"/>
      <c r="AB22" s="435"/>
      <c r="AC22" s="435"/>
      <c r="AD22" s="435"/>
      <c r="AE22" s="435"/>
      <c r="AF22" s="435"/>
      <c r="AG22" s="420"/>
      <c r="AH22" s="628" t="s">
        <v>168</v>
      </c>
      <c r="AI22" s="435"/>
      <c r="AJ22" s="435"/>
      <c r="AK22" s="435"/>
      <c r="AL22" s="420"/>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4768980</v>
      </c>
      <c r="BO22" s="411"/>
      <c r="BP22" s="411"/>
      <c r="BQ22" s="411"/>
      <c r="BR22" s="411"/>
      <c r="BS22" s="411"/>
      <c r="BT22" s="411"/>
      <c r="BU22" s="412"/>
      <c r="BV22" s="410">
        <v>4887046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84"/>
      <c r="CU22" s="485"/>
      <c r="CV22" s="485"/>
      <c r="CW22" s="485"/>
      <c r="CX22" s="485"/>
      <c r="CY22" s="485"/>
      <c r="CZ22" s="485"/>
      <c r="DA22" s="486"/>
      <c r="DB22" s="484"/>
      <c r="DC22" s="485"/>
      <c r="DD22" s="485"/>
      <c r="DE22" s="485"/>
      <c r="DF22" s="485"/>
      <c r="DG22" s="485"/>
      <c r="DH22" s="485"/>
      <c r="DI22" s="486"/>
    </row>
    <row r="23" spans="1:113" ht="18.75" customHeight="1" x14ac:dyDescent="0.15">
      <c r="A23" s="178"/>
      <c r="B23" s="618"/>
      <c r="C23" s="594"/>
      <c r="D23" s="595"/>
      <c r="E23" s="475"/>
      <c r="F23" s="478"/>
      <c r="G23" s="478"/>
      <c r="H23" s="478"/>
      <c r="I23" s="478"/>
      <c r="J23" s="478"/>
      <c r="K23" s="471"/>
      <c r="L23" s="475"/>
      <c r="M23" s="478"/>
      <c r="N23" s="478"/>
      <c r="O23" s="478"/>
      <c r="P23" s="471"/>
      <c r="Q23" s="625"/>
      <c r="R23" s="626"/>
      <c r="S23" s="626"/>
      <c r="T23" s="626"/>
      <c r="U23" s="626"/>
      <c r="V23" s="627"/>
      <c r="W23" s="593"/>
      <c r="X23" s="594"/>
      <c r="Y23" s="595"/>
      <c r="Z23" s="475"/>
      <c r="AA23" s="478"/>
      <c r="AB23" s="478"/>
      <c r="AC23" s="478"/>
      <c r="AD23" s="478"/>
      <c r="AE23" s="478"/>
      <c r="AF23" s="478"/>
      <c r="AG23" s="471"/>
      <c r="AH23" s="475"/>
      <c r="AI23" s="478"/>
      <c r="AJ23" s="478"/>
      <c r="AK23" s="478"/>
      <c r="AL23" s="471"/>
      <c r="AM23" s="631"/>
      <c r="AN23" s="632"/>
      <c r="AO23" s="632"/>
      <c r="AP23" s="632"/>
      <c r="AQ23" s="632"/>
      <c r="AR23" s="633"/>
      <c r="AS23" s="625"/>
      <c r="AT23" s="626"/>
      <c r="AU23" s="626"/>
      <c r="AV23" s="626"/>
      <c r="AW23" s="626"/>
      <c r="AX23" s="635"/>
      <c r="AY23" s="454" t="s">
        <v>171</v>
      </c>
      <c r="AZ23" s="455"/>
      <c r="BA23" s="455"/>
      <c r="BB23" s="455"/>
      <c r="BC23" s="455"/>
      <c r="BD23" s="455"/>
      <c r="BE23" s="455"/>
      <c r="BF23" s="455"/>
      <c r="BG23" s="455"/>
      <c r="BH23" s="455"/>
      <c r="BI23" s="455"/>
      <c r="BJ23" s="455"/>
      <c r="BK23" s="455"/>
      <c r="BL23" s="455"/>
      <c r="BM23" s="456"/>
      <c r="BN23" s="457">
        <v>4453088</v>
      </c>
      <c r="BO23" s="458"/>
      <c r="BP23" s="458"/>
      <c r="BQ23" s="458"/>
      <c r="BR23" s="458"/>
      <c r="BS23" s="458"/>
      <c r="BT23" s="458"/>
      <c r="BU23" s="459"/>
      <c r="BV23" s="457">
        <v>4533662</v>
      </c>
      <c r="BW23" s="458"/>
      <c r="BX23" s="458"/>
      <c r="BY23" s="458"/>
      <c r="BZ23" s="458"/>
      <c r="CA23" s="458"/>
      <c r="CB23" s="458"/>
      <c r="CC23" s="459"/>
      <c r="CD23" s="191"/>
      <c r="CE23" s="561"/>
      <c r="CF23" s="561"/>
      <c r="CG23" s="561"/>
      <c r="CH23" s="561"/>
      <c r="CI23" s="561"/>
      <c r="CJ23" s="561"/>
      <c r="CK23" s="561"/>
      <c r="CL23" s="561"/>
      <c r="CM23" s="561"/>
      <c r="CN23" s="561"/>
      <c r="CO23" s="561"/>
      <c r="CP23" s="561"/>
      <c r="CQ23" s="561"/>
      <c r="CR23" s="561"/>
      <c r="CS23" s="562"/>
      <c r="CT23" s="484"/>
      <c r="CU23" s="485"/>
      <c r="CV23" s="485"/>
      <c r="CW23" s="485"/>
      <c r="CX23" s="485"/>
      <c r="CY23" s="485"/>
      <c r="CZ23" s="485"/>
      <c r="DA23" s="486"/>
      <c r="DB23" s="484"/>
      <c r="DC23" s="485"/>
      <c r="DD23" s="485"/>
      <c r="DE23" s="485"/>
      <c r="DF23" s="485"/>
      <c r="DG23" s="485"/>
      <c r="DH23" s="485"/>
      <c r="DI23" s="486"/>
    </row>
    <row r="24" spans="1:113" ht="18.75" customHeight="1" thickBot="1" x14ac:dyDescent="0.2">
      <c r="A24" s="178"/>
      <c r="B24" s="618"/>
      <c r="C24" s="594"/>
      <c r="D24" s="595"/>
      <c r="E24" s="497" t="s">
        <v>172</v>
      </c>
      <c r="F24" s="450"/>
      <c r="G24" s="450"/>
      <c r="H24" s="450"/>
      <c r="I24" s="450"/>
      <c r="J24" s="450"/>
      <c r="K24" s="451"/>
      <c r="L24" s="498">
        <v>1</v>
      </c>
      <c r="M24" s="499"/>
      <c r="N24" s="499"/>
      <c r="O24" s="499"/>
      <c r="P24" s="541"/>
      <c r="Q24" s="498">
        <v>6370</v>
      </c>
      <c r="R24" s="499"/>
      <c r="S24" s="499"/>
      <c r="T24" s="499"/>
      <c r="U24" s="499"/>
      <c r="V24" s="541"/>
      <c r="W24" s="593"/>
      <c r="X24" s="594"/>
      <c r="Y24" s="595"/>
      <c r="Z24" s="497" t="s">
        <v>173</v>
      </c>
      <c r="AA24" s="450"/>
      <c r="AB24" s="450"/>
      <c r="AC24" s="450"/>
      <c r="AD24" s="450"/>
      <c r="AE24" s="450"/>
      <c r="AF24" s="450"/>
      <c r="AG24" s="451"/>
      <c r="AH24" s="498">
        <v>99</v>
      </c>
      <c r="AI24" s="499"/>
      <c r="AJ24" s="499"/>
      <c r="AK24" s="499"/>
      <c r="AL24" s="541"/>
      <c r="AM24" s="498">
        <v>310266</v>
      </c>
      <c r="AN24" s="499"/>
      <c r="AO24" s="499"/>
      <c r="AP24" s="499"/>
      <c r="AQ24" s="499"/>
      <c r="AR24" s="541"/>
      <c r="AS24" s="498">
        <v>3134</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57">
        <v>2966487</v>
      </c>
      <c r="BO24" s="458"/>
      <c r="BP24" s="458"/>
      <c r="BQ24" s="458"/>
      <c r="BR24" s="458"/>
      <c r="BS24" s="458"/>
      <c r="BT24" s="458"/>
      <c r="BU24" s="459"/>
      <c r="BV24" s="457">
        <v>3054885</v>
      </c>
      <c r="BW24" s="458"/>
      <c r="BX24" s="458"/>
      <c r="BY24" s="458"/>
      <c r="BZ24" s="458"/>
      <c r="CA24" s="458"/>
      <c r="CB24" s="458"/>
      <c r="CC24" s="459"/>
      <c r="CD24" s="191"/>
      <c r="CE24" s="561"/>
      <c r="CF24" s="561"/>
      <c r="CG24" s="561"/>
      <c r="CH24" s="561"/>
      <c r="CI24" s="561"/>
      <c r="CJ24" s="561"/>
      <c r="CK24" s="561"/>
      <c r="CL24" s="561"/>
      <c r="CM24" s="561"/>
      <c r="CN24" s="561"/>
      <c r="CO24" s="561"/>
      <c r="CP24" s="561"/>
      <c r="CQ24" s="561"/>
      <c r="CR24" s="561"/>
      <c r="CS24" s="562"/>
      <c r="CT24" s="484"/>
      <c r="CU24" s="485"/>
      <c r="CV24" s="485"/>
      <c r="CW24" s="485"/>
      <c r="CX24" s="485"/>
      <c r="CY24" s="485"/>
      <c r="CZ24" s="485"/>
      <c r="DA24" s="486"/>
      <c r="DB24" s="484"/>
      <c r="DC24" s="485"/>
      <c r="DD24" s="485"/>
      <c r="DE24" s="485"/>
      <c r="DF24" s="485"/>
      <c r="DG24" s="485"/>
      <c r="DH24" s="485"/>
      <c r="DI24" s="486"/>
    </row>
    <row r="25" spans="1:113" ht="18.75" customHeight="1" x14ac:dyDescent="0.15">
      <c r="A25" s="178"/>
      <c r="B25" s="618"/>
      <c r="C25" s="594"/>
      <c r="D25" s="595"/>
      <c r="E25" s="497" t="s">
        <v>175</v>
      </c>
      <c r="F25" s="450"/>
      <c r="G25" s="450"/>
      <c r="H25" s="450"/>
      <c r="I25" s="450"/>
      <c r="J25" s="450"/>
      <c r="K25" s="451"/>
      <c r="L25" s="498">
        <v>1</v>
      </c>
      <c r="M25" s="499"/>
      <c r="N25" s="499"/>
      <c r="O25" s="499"/>
      <c r="P25" s="541"/>
      <c r="Q25" s="498">
        <v>5810</v>
      </c>
      <c r="R25" s="499"/>
      <c r="S25" s="499"/>
      <c r="T25" s="499"/>
      <c r="U25" s="499"/>
      <c r="V25" s="541"/>
      <c r="W25" s="593"/>
      <c r="X25" s="594"/>
      <c r="Y25" s="595"/>
      <c r="Z25" s="497" t="s">
        <v>176</v>
      </c>
      <c r="AA25" s="450"/>
      <c r="AB25" s="450"/>
      <c r="AC25" s="450"/>
      <c r="AD25" s="450"/>
      <c r="AE25" s="450"/>
      <c r="AF25" s="450"/>
      <c r="AG25" s="451"/>
      <c r="AH25" s="498" t="s">
        <v>129</v>
      </c>
      <c r="AI25" s="499"/>
      <c r="AJ25" s="499"/>
      <c r="AK25" s="499"/>
      <c r="AL25" s="541"/>
      <c r="AM25" s="498" t="s">
        <v>129</v>
      </c>
      <c r="AN25" s="499"/>
      <c r="AO25" s="499"/>
      <c r="AP25" s="499"/>
      <c r="AQ25" s="499"/>
      <c r="AR25" s="541"/>
      <c r="AS25" s="498" t="s">
        <v>129</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58545</v>
      </c>
      <c r="BO25" s="411"/>
      <c r="BP25" s="411"/>
      <c r="BQ25" s="411"/>
      <c r="BR25" s="411"/>
      <c r="BS25" s="411"/>
      <c r="BT25" s="411"/>
      <c r="BU25" s="412"/>
      <c r="BV25" s="410">
        <v>120763</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84"/>
      <c r="CU25" s="485"/>
      <c r="CV25" s="485"/>
      <c r="CW25" s="485"/>
      <c r="CX25" s="485"/>
      <c r="CY25" s="485"/>
      <c r="CZ25" s="485"/>
      <c r="DA25" s="486"/>
      <c r="DB25" s="484"/>
      <c r="DC25" s="485"/>
      <c r="DD25" s="485"/>
      <c r="DE25" s="485"/>
      <c r="DF25" s="485"/>
      <c r="DG25" s="485"/>
      <c r="DH25" s="485"/>
      <c r="DI25" s="486"/>
    </row>
    <row r="26" spans="1:113" ht="18.75" customHeight="1" x14ac:dyDescent="0.15">
      <c r="A26" s="178"/>
      <c r="B26" s="618"/>
      <c r="C26" s="594"/>
      <c r="D26" s="595"/>
      <c r="E26" s="497" t="s">
        <v>178</v>
      </c>
      <c r="F26" s="450"/>
      <c r="G26" s="450"/>
      <c r="H26" s="450"/>
      <c r="I26" s="450"/>
      <c r="J26" s="450"/>
      <c r="K26" s="451"/>
      <c r="L26" s="498">
        <v>1</v>
      </c>
      <c r="M26" s="499"/>
      <c r="N26" s="499"/>
      <c r="O26" s="499"/>
      <c r="P26" s="541"/>
      <c r="Q26" s="498">
        <v>5220</v>
      </c>
      <c r="R26" s="499"/>
      <c r="S26" s="499"/>
      <c r="T26" s="499"/>
      <c r="U26" s="499"/>
      <c r="V26" s="541"/>
      <c r="W26" s="593"/>
      <c r="X26" s="594"/>
      <c r="Y26" s="595"/>
      <c r="Z26" s="497" t="s">
        <v>179</v>
      </c>
      <c r="AA26" s="599"/>
      <c r="AB26" s="599"/>
      <c r="AC26" s="599"/>
      <c r="AD26" s="599"/>
      <c r="AE26" s="599"/>
      <c r="AF26" s="599"/>
      <c r="AG26" s="600"/>
      <c r="AH26" s="498">
        <v>9</v>
      </c>
      <c r="AI26" s="499"/>
      <c r="AJ26" s="499"/>
      <c r="AK26" s="499"/>
      <c r="AL26" s="541"/>
      <c r="AM26" s="498">
        <v>21033</v>
      </c>
      <c r="AN26" s="499"/>
      <c r="AO26" s="499"/>
      <c r="AP26" s="499"/>
      <c r="AQ26" s="499"/>
      <c r="AR26" s="541"/>
      <c r="AS26" s="498">
        <v>2337</v>
      </c>
      <c r="AT26" s="499"/>
      <c r="AU26" s="499"/>
      <c r="AV26" s="499"/>
      <c r="AW26" s="499"/>
      <c r="AX26" s="500"/>
      <c r="AY26" s="460" t="s">
        <v>180</v>
      </c>
      <c r="AZ26" s="461"/>
      <c r="BA26" s="461"/>
      <c r="BB26" s="461"/>
      <c r="BC26" s="461"/>
      <c r="BD26" s="461"/>
      <c r="BE26" s="461"/>
      <c r="BF26" s="461"/>
      <c r="BG26" s="461"/>
      <c r="BH26" s="461"/>
      <c r="BI26" s="461"/>
      <c r="BJ26" s="461"/>
      <c r="BK26" s="461"/>
      <c r="BL26" s="461"/>
      <c r="BM26" s="462"/>
      <c r="BN26" s="457" t="s">
        <v>129</v>
      </c>
      <c r="BO26" s="458"/>
      <c r="BP26" s="458"/>
      <c r="BQ26" s="458"/>
      <c r="BR26" s="458"/>
      <c r="BS26" s="458"/>
      <c r="BT26" s="458"/>
      <c r="BU26" s="459"/>
      <c r="BV26" s="457" t="s">
        <v>181</v>
      </c>
      <c r="BW26" s="458"/>
      <c r="BX26" s="458"/>
      <c r="BY26" s="458"/>
      <c r="BZ26" s="458"/>
      <c r="CA26" s="458"/>
      <c r="CB26" s="458"/>
      <c r="CC26" s="459"/>
      <c r="CD26" s="191"/>
      <c r="CE26" s="561"/>
      <c r="CF26" s="561"/>
      <c r="CG26" s="561"/>
      <c r="CH26" s="561"/>
      <c r="CI26" s="561"/>
      <c r="CJ26" s="561"/>
      <c r="CK26" s="561"/>
      <c r="CL26" s="561"/>
      <c r="CM26" s="561"/>
      <c r="CN26" s="561"/>
      <c r="CO26" s="561"/>
      <c r="CP26" s="561"/>
      <c r="CQ26" s="561"/>
      <c r="CR26" s="561"/>
      <c r="CS26" s="562"/>
      <c r="CT26" s="484"/>
      <c r="CU26" s="485"/>
      <c r="CV26" s="485"/>
      <c r="CW26" s="485"/>
      <c r="CX26" s="485"/>
      <c r="CY26" s="485"/>
      <c r="CZ26" s="485"/>
      <c r="DA26" s="486"/>
      <c r="DB26" s="484"/>
      <c r="DC26" s="485"/>
      <c r="DD26" s="485"/>
      <c r="DE26" s="485"/>
      <c r="DF26" s="485"/>
      <c r="DG26" s="485"/>
      <c r="DH26" s="485"/>
      <c r="DI26" s="486"/>
    </row>
    <row r="27" spans="1:113" ht="18.75" customHeight="1" thickBot="1" x14ac:dyDescent="0.2">
      <c r="A27" s="178"/>
      <c r="B27" s="618"/>
      <c r="C27" s="594"/>
      <c r="D27" s="595"/>
      <c r="E27" s="497" t="s">
        <v>182</v>
      </c>
      <c r="F27" s="450"/>
      <c r="G27" s="450"/>
      <c r="H27" s="450"/>
      <c r="I27" s="450"/>
      <c r="J27" s="450"/>
      <c r="K27" s="451"/>
      <c r="L27" s="498">
        <v>1</v>
      </c>
      <c r="M27" s="499"/>
      <c r="N27" s="499"/>
      <c r="O27" s="499"/>
      <c r="P27" s="541"/>
      <c r="Q27" s="498">
        <v>2620</v>
      </c>
      <c r="R27" s="499"/>
      <c r="S27" s="499"/>
      <c r="T27" s="499"/>
      <c r="U27" s="499"/>
      <c r="V27" s="541"/>
      <c r="W27" s="593"/>
      <c r="X27" s="594"/>
      <c r="Y27" s="595"/>
      <c r="Z27" s="497" t="s">
        <v>183</v>
      </c>
      <c r="AA27" s="450"/>
      <c r="AB27" s="450"/>
      <c r="AC27" s="450"/>
      <c r="AD27" s="450"/>
      <c r="AE27" s="450"/>
      <c r="AF27" s="450"/>
      <c r="AG27" s="451"/>
      <c r="AH27" s="498" t="s">
        <v>184</v>
      </c>
      <c r="AI27" s="499"/>
      <c r="AJ27" s="499"/>
      <c r="AK27" s="499"/>
      <c r="AL27" s="541"/>
      <c r="AM27" s="498" t="s">
        <v>129</v>
      </c>
      <c r="AN27" s="499"/>
      <c r="AO27" s="499"/>
      <c r="AP27" s="499"/>
      <c r="AQ27" s="499"/>
      <c r="AR27" s="541"/>
      <c r="AS27" s="498" t="s">
        <v>129</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t="s">
        <v>129</v>
      </c>
      <c r="BO27" s="567"/>
      <c r="BP27" s="567"/>
      <c r="BQ27" s="567"/>
      <c r="BR27" s="567"/>
      <c r="BS27" s="567"/>
      <c r="BT27" s="567"/>
      <c r="BU27" s="568"/>
      <c r="BV27" s="566" t="s">
        <v>129</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84"/>
      <c r="CU27" s="485"/>
      <c r="CV27" s="485"/>
      <c r="CW27" s="485"/>
      <c r="CX27" s="485"/>
      <c r="CY27" s="485"/>
      <c r="CZ27" s="485"/>
      <c r="DA27" s="486"/>
      <c r="DB27" s="484"/>
      <c r="DC27" s="485"/>
      <c r="DD27" s="485"/>
      <c r="DE27" s="485"/>
      <c r="DF27" s="485"/>
      <c r="DG27" s="485"/>
      <c r="DH27" s="485"/>
      <c r="DI27" s="486"/>
    </row>
    <row r="28" spans="1:113" ht="18.75" customHeight="1" x14ac:dyDescent="0.15">
      <c r="A28" s="178"/>
      <c r="B28" s="618"/>
      <c r="C28" s="594"/>
      <c r="D28" s="595"/>
      <c r="E28" s="497" t="s">
        <v>186</v>
      </c>
      <c r="F28" s="450"/>
      <c r="G28" s="450"/>
      <c r="H28" s="450"/>
      <c r="I28" s="450"/>
      <c r="J28" s="450"/>
      <c r="K28" s="451"/>
      <c r="L28" s="498">
        <v>1</v>
      </c>
      <c r="M28" s="499"/>
      <c r="N28" s="499"/>
      <c r="O28" s="499"/>
      <c r="P28" s="541"/>
      <c r="Q28" s="498">
        <v>2080</v>
      </c>
      <c r="R28" s="499"/>
      <c r="S28" s="499"/>
      <c r="T28" s="499"/>
      <c r="U28" s="499"/>
      <c r="V28" s="541"/>
      <c r="W28" s="593"/>
      <c r="X28" s="594"/>
      <c r="Y28" s="595"/>
      <c r="Z28" s="497" t="s">
        <v>187</v>
      </c>
      <c r="AA28" s="450"/>
      <c r="AB28" s="450"/>
      <c r="AC28" s="450"/>
      <c r="AD28" s="450"/>
      <c r="AE28" s="450"/>
      <c r="AF28" s="450"/>
      <c r="AG28" s="451"/>
      <c r="AH28" s="498" t="s">
        <v>129</v>
      </c>
      <c r="AI28" s="499"/>
      <c r="AJ28" s="499"/>
      <c r="AK28" s="499"/>
      <c r="AL28" s="541"/>
      <c r="AM28" s="498" t="s">
        <v>129</v>
      </c>
      <c r="AN28" s="499"/>
      <c r="AO28" s="499"/>
      <c r="AP28" s="499"/>
      <c r="AQ28" s="499"/>
      <c r="AR28" s="541"/>
      <c r="AS28" s="498" t="s">
        <v>184</v>
      </c>
      <c r="AT28" s="499"/>
      <c r="AU28" s="499"/>
      <c r="AV28" s="499"/>
      <c r="AW28" s="499"/>
      <c r="AX28" s="500"/>
      <c r="AY28" s="601" t="s">
        <v>188</v>
      </c>
      <c r="AZ28" s="602"/>
      <c r="BA28" s="602"/>
      <c r="BB28" s="603"/>
      <c r="BC28" s="407" t="s">
        <v>48</v>
      </c>
      <c r="BD28" s="408"/>
      <c r="BE28" s="408"/>
      <c r="BF28" s="408"/>
      <c r="BG28" s="408"/>
      <c r="BH28" s="408"/>
      <c r="BI28" s="408"/>
      <c r="BJ28" s="408"/>
      <c r="BK28" s="408"/>
      <c r="BL28" s="408"/>
      <c r="BM28" s="409"/>
      <c r="BN28" s="410">
        <v>505515</v>
      </c>
      <c r="BO28" s="411"/>
      <c r="BP28" s="411"/>
      <c r="BQ28" s="411"/>
      <c r="BR28" s="411"/>
      <c r="BS28" s="411"/>
      <c r="BT28" s="411"/>
      <c r="BU28" s="412"/>
      <c r="BV28" s="410">
        <v>321898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84"/>
      <c r="CU28" s="485"/>
      <c r="CV28" s="485"/>
      <c r="CW28" s="485"/>
      <c r="CX28" s="485"/>
      <c r="CY28" s="485"/>
      <c r="CZ28" s="485"/>
      <c r="DA28" s="486"/>
      <c r="DB28" s="484"/>
      <c r="DC28" s="485"/>
      <c r="DD28" s="485"/>
      <c r="DE28" s="485"/>
      <c r="DF28" s="485"/>
      <c r="DG28" s="485"/>
      <c r="DH28" s="485"/>
      <c r="DI28" s="486"/>
    </row>
    <row r="29" spans="1:113" ht="18.75" customHeight="1" x14ac:dyDescent="0.15">
      <c r="A29" s="178"/>
      <c r="B29" s="618"/>
      <c r="C29" s="594"/>
      <c r="D29" s="595"/>
      <c r="E29" s="497" t="s">
        <v>189</v>
      </c>
      <c r="F29" s="450"/>
      <c r="G29" s="450"/>
      <c r="H29" s="450"/>
      <c r="I29" s="450"/>
      <c r="J29" s="450"/>
      <c r="K29" s="451"/>
      <c r="L29" s="498">
        <v>7</v>
      </c>
      <c r="M29" s="499"/>
      <c r="N29" s="499"/>
      <c r="O29" s="499"/>
      <c r="P29" s="541"/>
      <c r="Q29" s="498">
        <v>1740</v>
      </c>
      <c r="R29" s="499"/>
      <c r="S29" s="499"/>
      <c r="T29" s="499"/>
      <c r="U29" s="499"/>
      <c r="V29" s="541"/>
      <c r="W29" s="596"/>
      <c r="X29" s="597"/>
      <c r="Y29" s="598"/>
      <c r="Z29" s="497" t="s">
        <v>190</v>
      </c>
      <c r="AA29" s="450"/>
      <c r="AB29" s="450"/>
      <c r="AC29" s="450"/>
      <c r="AD29" s="450"/>
      <c r="AE29" s="450"/>
      <c r="AF29" s="450"/>
      <c r="AG29" s="451"/>
      <c r="AH29" s="498">
        <v>99</v>
      </c>
      <c r="AI29" s="499"/>
      <c r="AJ29" s="499"/>
      <c r="AK29" s="499"/>
      <c r="AL29" s="541"/>
      <c r="AM29" s="498">
        <v>310266</v>
      </c>
      <c r="AN29" s="499"/>
      <c r="AO29" s="499"/>
      <c r="AP29" s="499"/>
      <c r="AQ29" s="499"/>
      <c r="AR29" s="541"/>
      <c r="AS29" s="498">
        <v>3134</v>
      </c>
      <c r="AT29" s="499"/>
      <c r="AU29" s="499"/>
      <c r="AV29" s="499"/>
      <c r="AW29" s="499"/>
      <c r="AX29" s="500"/>
      <c r="AY29" s="604"/>
      <c r="AZ29" s="605"/>
      <c r="BA29" s="605"/>
      <c r="BB29" s="606"/>
      <c r="BC29" s="454" t="s">
        <v>191</v>
      </c>
      <c r="BD29" s="455"/>
      <c r="BE29" s="455"/>
      <c r="BF29" s="455"/>
      <c r="BG29" s="455"/>
      <c r="BH29" s="455"/>
      <c r="BI29" s="455"/>
      <c r="BJ29" s="455"/>
      <c r="BK29" s="455"/>
      <c r="BL29" s="455"/>
      <c r="BM29" s="456"/>
      <c r="BN29" s="457">
        <v>64060</v>
      </c>
      <c r="BO29" s="458"/>
      <c r="BP29" s="458"/>
      <c r="BQ29" s="458"/>
      <c r="BR29" s="458"/>
      <c r="BS29" s="458"/>
      <c r="BT29" s="458"/>
      <c r="BU29" s="459"/>
      <c r="BV29" s="457">
        <v>31229</v>
      </c>
      <c r="BW29" s="458"/>
      <c r="BX29" s="458"/>
      <c r="BY29" s="458"/>
      <c r="BZ29" s="458"/>
      <c r="CA29" s="458"/>
      <c r="CB29" s="458"/>
      <c r="CC29" s="459"/>
      <c r="CD29" s="193"/>
      <c r="CE29" s="561"/>
      <c r="CF29" s="561"/>
      <c r="CG29" s="561"/>
      <c r="CH29" s="561"/>
      <c r="CI29" s="561"/>
      <c r="CJ29" s="561"/>
      <c r="CK29" s="561"/>
      <c r="CL29" s="561"/>
      <c r="CM29" s="561"/>
      <c r="CN29" s="561"/>
      <c r="CO29" s="561"/>
      <c r="CP29" s="561"/>
      <c r="CQ29" s="561"/>
      <c r="CR29" s="561"/>
      <c r="CS29" s="562"/>
      <c r="CT29" s="484"/>
      <c r="CU29" s="485"/>
      <c r="CV29" s="485"/>
      <c r="CW29" s="485"/>
      <c r="CX29" s="485"/>
      <c r="CY29" s="485"/>
      <c r="CZ29" s="485"/>
      <c r="DA29" s="486"/>
      <c r="DB29" s="484"/>
      <c r="DC29" s="485"/>
      <c r="DD29" s="485"/>
      <c r="DE29" s="485"/>
      <c r="DF29" s="485"/>
      <c r="DG29" s="485"/>
      <c r="DH29" s="485"/>
      <c r="DI29" s="48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192</v>
      </c>
      <c r="X30" s="615"/>
      <c r="Y30" s="615"/>
      <c r="Z30" s="615"/>
      <c r="AA30" s="615"/>
      <c r="AB30" s="615"/>
      <c r="AC30" s="615"/>
      <c r="AD30" s="615"/>
      <c r="AE30" s="615"/>
      <c r="AF30" s="615"/>
      <c r="AG30" s="616"/>
      <c r="AH30" s="574">
        <v>94.6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486171</v>
      </c>
      <c r="BO30" s="567"/>
      <c r="BP30" s="567"/>
      <c r="BQ30" s="567"/>
      <c r="BR30" s="567"/>
      <c r="BS30" s="567"/>
      <c r="BT30" s="567"/>
      <c r="BU30" s="568"/>
      <c r="BV30" s="566">
        <v>426297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193</v>
      </c>
      <c r="D32" s="610"/>
      <c r="E32" s="610"/>
      <c r="F32" s="610"/>
      <c r="G32" s="610"/>
      <c r="H32" s="610"/>
      <c r="I32" s="610"/>
      <c r="J32" s="610"/>
      <c r="K32" s="610"/>
      <c r="L32" s="610"/>
      <c r="M32" s="610"/>
      <c r="N32" s="610"/>
      <c r="O32" s="610"/>
      <c r="P32" s="610"/>
      <c r="Q32" s="610"/>
      <c r="R32" s="610"/>
      <c r="S32" s="610"/>
      <c r="U32" s="461" t="s">
        <v>194</v>
      </c>
      <c r="V32" s="461"/>
      <c r="W32" s="461"/>
      <c r="X32" s="461"/>
      <c r="Y32" s="461"/>
      <c r="Z32" s="461"/>
      <c r="AA32" s="461"/>
      <c r="AB32" s="461"/>
      <c r="AC32" s="461"/>
      <c r="AD32" s="461"/>
      <c r="AE32" s="461"/>
      <c r="AF32" s="461"/>
      <c r="AG32" s="461"/>
      <c r="AH32" s="461"/>
      <c r="AI32" s="461"/>
      <c r="AJ32" s="461"/>
      <c r="AK32" s="461"/>
      <c r="AM32" s="461" t="s">
        <v>195</v>
      </c>
      <c r="AN32" s="461"/>
      <c r="AO32" s="461"/>
      <c r="AP32" s="461"/>
      <c r="AQ32" s="461"/>
      <c r="AR32" s="461"/>
      <c r="AS32" s="461"/>
      <c r="AT32" s="461"/>
      <c r="AU32" s="461"/>
      <c r="AV32" s="461"/>
      <c r="AW32" s="461"/>
      <c r="AX32" s="461"/>
      <c r="AY32" s="461"/>
      <c r="AZ32" s="461"/>
      <c r="BA32" s="461"/>
      <c r="BB32" s="461"/>
      <c r="BC32" s="461"/>
      <c r="BE32" s="461" t="s">
        <v>196</v>
      </c>
      <c r="BF32" s="461"/>
      <c r="BG32" s="461"/>
      <c r="BH32" s="461"/>
      <c r="BI32" s="461"/>
      <c r="BJ32" s="461"/>
      <c r="BK32" s="461"/>
      <c r="BL32" s="461"/>
      <c r="BM32" s="461"/>
      <c r="BN32" s="461"/>
      <c r="BO32" s="461"/>
      <c r="BP32" s="461"/>
      <c r="BQ32" s="461"/>
      <c r="BR32" s="461"/>
      <c r="BS32" s="461"/>
      <c r="BT32" s="461"/>
      <c r="BU32" s="461"/>
      <c r="BW32" s="461" t="s">
        <v>197</v>
      </c>
      <c r="BX32" s="461"/>
      <c r="BY32" s="461"/>
      <c r="BZ32" s="461"/>
      <c r="CA32" s="461"/>
      <c r="CB32" s="461"/>
      <c r="CC32" s="461"/>
      <c r="CD32" s="461"/>
      <c r="CE32" s="461"/>
      <c r="CF32" s="461"/>
      <c r="CG32" s="461"/>
      <c r="CH32" s="461"/>
      <c r="CI32" s="461"/>
      <c r="CJ32" s="461"/>
      <c r="CK32" s="461"/>
      <c r="CL32" s="461"/>
      <c r="CM32" s="461"/>
      <c r="CO32" s="461" t="s">
        <v>198</v>
      </c>
      <c r="CP32" s="461"/>
      <c r="CQ32" s="461"/>
      <c r="CR32" s="461"/>
      <c r="CS32" s="461"/>
      <c r="CT32" s="461"/>
      <c r="CU32" s="461"/>
      <c r="CV32" s="461"/>
      <c r="CW32" s="461"/>
      <c r="CX32" s="461"/>
      <c r="CY32" s="461"/>
      <c r="CZ32" s="461"/>
      <c r="DA32" s="461"/>
      <c r="DB32" s="461"/>
      <c r="DC32" s="461"/>
      <c r="DD32" s="461"/>
      <c r="DE32" s="461"/>
      <c r="DI32" s="201"/>
    </row>
    <row r="33" spans="1:113" ht="13.5" customHeight="1" x14ac:dyDescent="0.15">
      <c r="A33" s="178"/>
      <c r="B33" s="202"/>
      <c r="C33" s="444" t="s">
        <v>199</v>
      </c>
      <c r="D33" s="444"/>
      <c r="E33" s="437" t="s">
        <v>200</v>
      </c>
      <c r="F33" s="437"/>
      <c r="G33" s="437"/>
      <c r="H33" s="437"/>
      <c r="I33" s="437"/>
      <c r="J33" s="437"/>
      <c r="K33" s="437"/>
      <c r="L33" s="437"/>
      <c r="M33" s="437"/>
      <c r="N33" s="437"/>
      <c r="O33" s="437"/>
      <c r="P33" s="437"/>
      <c r="Q33" s="437"/>
      <c r="R33" s="437"/>
      <c r="S33" s="437"/>
      <c r="T33" s="203"/>
      <c r="U33" s="444" t="s">
        <v>201</v>
      </c>
      <c r="V33" s="444"/>
      <c r="W33" s="437" t="s">
        <v>202</v>
      </c>
      <c r="X33" s="437"/>
      <c r="Y33" s="437"/>
      <c r="Z33" s="437"/>
      <c r="AA33" s="437"/>
      <c r="AB33" s="437"/>
      <c r="AC33" s="437"/>
      <c r="AD33" s="437"/>
      <c r="AE33" s="437"/>
      <c r="AF33" s="437"/>
      <c r="AG33" s="437"/>
      <c r="AH33" s="437"/>
      <c r="AI33" s="437"/>
      <c r="AJ33" s="437"/>
      <c r="AK33" s="437"/>
      <c r="AL33" s="203"/>
      <c r="AM33" s="444" t="s">
        <v>199</v>
      </c>
      <c r="AN33" s="444"/>
      <c r="AO33" s="437" t="s">
        <v>200</v>
      </c>
      <c r="AP33" s="437"/>
      <c r="AQ33" s="437"/>
      <c r="AR33" s="437"/>
      <c r="AS33" s="437"/>
      <c r="AT33" s="437"/>
      <c r="AU33" s="437"/>
      <c r="AV33" s="437"/>
      <c r="AW33" s="437"/>
      <c r="AX33" s="437"/>
      <c r="AY33" s="437"/>
      <c r="AZ33" s="437"/>
      <c r="BA33" s="437"/>
      <c r="BB33" s="437"/>
      <c r="BC33" s="437"/>
      <c r="BD33" s="204"/>
      <c r="BE33" s="437" t="s">
        <v>203</v>
      </c>
      <c r="BF33" s="437"/>
      <c r="BG33" s="437" t="s">
        <v>204</v>
      </c>
      <c r="BH33" s="437"/>
      <c r="BI33" s="437"/>
      <c r="BJ33" s="437"/>
      <c r="BK33" s="437"/>
      <c r="BL33" s="437"/>
      <c r="BM33" s="437"/>
      <c r="BN33" s="437"/>
      <c r="BO33" s="437"/>
      <c r="BP33" s="437"/>
      <c r="BQ33" s="437"/>
      <c r="BR33" s="437"/>
      <c r="BS33" s="437"/>
      <c r="BT33" s="437"/>
      <c r="BU33" s="437"/>
      <c r="BV33" s="204"/>
      <c r="BW33" s="444" t="s">
        <v>203</v>
      </c>
      <c r="BX33" s="444"/>
      <c r="BY33" s="437" t="s">
        <v>205</v>
      </c>
      <c r="BZ33" s="437"/>
      <c r="CA33" s="437"/>
      <c r="CB33" s="437"/>
      <c r="CC33" s="437"/>
      <c r="CD33" s="437"/>
      <c r="CE33" s="437"/>
      <c r="CF33" s="437"/>
      <c r="CG33" s="437"/>
      <c r="CH33" s="437"/>
      <c r="CI33" s="437"/>
      <c r="CJ33" s="437"/>
      <c r="CK33" s="437"/>
      <c r="CL33" s="437"/>
      <c r="CM33" s="437"/>
      <c r="CN33" s="203"/>
      <c r="CO33" s="444" t="s">
        <v>199</v>
      </c>
      <c r="CP33" s="444"/>
      <c r="CQ33" s="437" t="s">
        <v>206</v>
      </c>
      <c r="CR33" s="437"/>
      <c r="CS33" s="437"/>
      <c r="CT33" s="437"/>
      <c r="CU33" s="437"/>
      <c r="CV33" s="437"/>
      <c r="CW33" s="437"/>
      <c r="CX33" s="437"/>
      <c r="CY33" s="437"/>
      <c r="CZ33" s="437"/>
      <c r="DA33" s="437"/>
      <c r="DB33" s="437"/>
      <c r="DC33" s="437"/>
      <c r="DD33" s="437"/>
      <c r="DE33" s="437"/>
      <c r="DF33" s="203"/>
      <c r="DG33" s="636" t="s">
        <v>207</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国民健康保険事業会計</v>
      </c>
      <c r="X34" s="638"/>
      <c r="Y34" s="638"/>
      <c r="Z34" s="638"/>
      <c r="AA34" s="638"/>
      <c r="AB34" s="638"/>
      <c r="AC34" s="638"/>
      <c r="AD34" s="638"/>
      <c r="AE34" s="638"/>
      <c r="AF34" s="638"/>
      <c r="AG34" s="638"/>
      <c r="AH34" s="638"/>
      <c r="AI34" s="638"/>
      <c r="AJ34" s="638"/>
      <c r="AK34" s="638"/>
      <c r="AL34" s="178"/>
      <c r="AM34" s="637">
        <f>IF(AO34="","",MAX(C34:D43,U34:V43)+1)</f>
        <v>4</v>
      </c>
      <c r="AN34" s="637"/>
      <c r="AO34" s="638" t="str">
        <f>IF('各会計、関係団体の財政状況及び健全化判断比率'!B30="","",'各会計、関係団体の財政状況及び健全化判断比率'!B30)</f>
        <v>奈井江町立国民健康保険病院事業会計</v>
      </c>
      <c r="AP34" s="638"/>
      <c r="AQ34" s="638"/>
      <c r="AR34" s="638"/>
      <c r="AS34" s="638"/>
      <c r="AT34" s="638"/>
      <c r="AU34" s="638"/>
      <c r="AV34" s="638"/>
      <c r="AW34" s="638"/>
      <c r="AX34" s="638"/>
      <c r="AY34" s="638"/>
      <c r="AZ34" s="638"/>
      <c r="BA34" s="638"/>
      <c r="BB34" s="638"/>
      <c r="BC34" s="638"/>
      <c r="BD34" s="178"/>
      <c r="BE34" s="637">
        <f>IF(BG34="","",MAX(C34:D43,U34:V43,AM34:AN43)+1)</f>
        <v>5</v>
      </c>
      <c r="BF34" s="637"/>
      <c r="BG34" s="638" t="str">
        <f>IF('各会計、関係団体の財政状況及び健全化判断比率'!B31="","",'各会計、関係団体の財政状況及び健全化判断比率'!B31)</f>
        <v>下水道事業会計</v>
      </c>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空知中部広域連合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中空知広域市町村圏組合（事業会計分）</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t="str">
        <f t="shared" ref="U36:U43" si="4">IF(W36="","",U35+1)</f>
        <v/>
      </c>
      <c r="V36" s="637"/>
      <c r="W36" s="638"/>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空知教育センター組合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砂川地区保健衛生組合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10</v>
      </c>
      <c r="BX38" s="637"/>
      <c r="BY38" s="638" t="str">
        <f>IF('各会計、関係団体の財政状況及び健全化判断比率'!B72="","",'各会計、関係団体の財政状況及び健全化判断比率'!B72)</f>
        <v>中・北空知廃棄物処理広域連合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11</v>
      </c>
      <c r="BX39" s="637"/>
      <c r="BY39" s="638" t="str">
        <f>IF('各会計、関係団体の財政状況及び健全化判断比率'!B73="","",'各会計、関係団体の財政状況及び健全化判断比率'!B73)</f>
        <v>中空知広域市町村圏組合（普通会計分）</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12</v>
      </c>
      <c r="BX40" s="637"/>
      <c r="BY40" s="638" t="str">
        <f>IF('各会計、関係団体の財政状況及び健全化判断比率'!B74="","",'各会計、関係団体の財政状況及び健全化判断比率'!B74)</f>
        <v>砂川地区広域消防組合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13</v>
      </c>
      <c r="BX41" s="637"/>
      <c r="BY41" s="638" t="str">
        <f>IF('各会計、関係団体の財政状況及び健全化判断比率'!B75="","",'各会計、関係団体の財政状況及び健全化判断比率'!B75)</f>
        <v>中空知広域水道企業団</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14</v>
      </c>
      <c r="BX42" s="637"/>
      <c r="BY42" s="638" t="str">
        <f>IF('各会計、関係団体の財政状況及び健全化判断比率'!B76="","",'各会計、関係団体の財政状況及び健全化判断比率'!B76)</f>
        <v>石狩川流域下水道組合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403" t="s">
        <v>598</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15"/>
    <row r="55" spans="5:113" x14ac:dyDescent="0.15"/>
    <row r="56" spans="5:113" x14ac:dyDescent="0.15"/>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4" t="s">
        <v>567</v>
      </c>
      <c r="D34" s="1214"/>
      <c r="E34" s="1215"/>
      <c r="F34" s="32">
        <v>3.41</v>
      </c>
      <c r="G34" s="33">
        <v>1.43</v>
      </c>
      <c r="H34" s="33" t="s">
        <v>568</v>
      </c>
      <c r="I34" s="33" t="s">
        <v>569</v>
      </c>
      <c r="J34" s="34" t="s">
        <v>570</v>
      </c>
      <c r="K34" s="22"/>
      <c r="L34" s="22"/>
      <c r="M34" s="22"/>
      <c r="N34" s="22"/>
      <c r="O34" s="22"/>
      <c r="P34" s="22"/>
    </row>
    <row r="35" spans="1:16" ht="39" customHeight="1" x14ac:dyDescent="0.15">
      <c r="A35" s="22"/>
      <c r="B35" s="35"/>
      <c r="C35" s="1208" t="s">
        <v>571</v>
      </c>
      <c r="D35" s="1209"/>
      <c r="E35" s="1210"/>
      <c r="F35" s="36">
        <v>1.93</v>
      </c>
      <c r="G35" s="37">
        <v>1.84</v>
      </c>
      <c r="H35" s="37">
        <v>3.84</v>
      </c>
      <c r="I35" s="37">
        <v>3.15</v>
      </c>
      <c r="J35" s="38">
        <v>4.4400000000000004</v>
      </c>
      <c r="K35" s="22"/>
      <c r="L35" s="22"/>
      <c r="M35" s="22"/>
      <c r="N35" s="22"/>
      <c r="O35" s="22"/>
      <c r="P35" s="22"/>
    </row>
    <row r="36" spans="1:16" ht="39" customHeight="1" x14ac:dyDescent="0.15">
      <c r="A36" s="22"/>
      <c r="B36" s="35"/>
      <c r="C36" s="1208" t="s">
        <v>572</v>
      </c>
      <c r="D36" s="1209"/>
      <c r="E36" s="1210"/>
      <c r="F36" s="36">
        <v>0.24</v>
      </c>
      <c r="G36" s="37">
        <v>0.22</v>
      </c>
      <c r="H36" s="37">
        <v>0.3</v>
      </c>
      <c r="I36" s="37">
        <v>0.25</v>
      </c>
      <c r="J36" s="38">
        <v>0.21</v>
      </c>
      <c r="K36" s="22"/>
      <c r="L36" s="22"/>
      <c r="M36" s="22"/>
      <c r="N36" s="22"/>
      <c r="O36" s="22"/>
      <c r="P36" s="22"/>
    </row>
    <row r="37" spans="1:16" ht="39" customHeight="1" x14ac:dyDescent="0.15">
      <c r="A37" s="22"/>
      <c r="B37" s="35"/>
      <c r="C37" s="1208" t="s">
        <v>573</v>
      </c>
      <c r="D37" s="1209"/>
      <c r="E37" s="1210"/>
      <c r="F37" s="36">
        <v>0.13</v>
      </c>
      <c r="G37" s="37">
        <v>0.15</v>
      </c>
      <c r="H37" s="37">
        <v>0.14000000000000001</v>
      </c>
      <c r="I37" s="37">
        <v>0.22</v>
      </c>
      <c r="J37" s="38">
        <v>0.15</v>
      </c>
      <c r="K37" s="22"/>
      <c r="L37" s="22"/>
      <c r="M37" s="22"/>
      <c r="N37" s="22"/>
      <c r="O37" s="22"/>
      <c r="P37" s="22"/>
    </row>
    <row r="38" spans="1:16" ht="39" customHeight="1" x14ac:dyDescent="0.15">
      <c r="A38" s="22"/>
      <c r="B38" s="35"/>
      <c r="C38" s="1208" t="s">
        <v>574</v>
      </c>
      <c r="D38" s="1209"/>
      <c r="E38" s="1210"/>
      <c r="F38" s="36">
        <v>0.01</v>
      </c>
      <c r="G38" s="37">
        <v>0.01</v>
      </c>
      <c r="H38" s="37">
        <v>0.01</v>
      </c>
      <c r="I38" s="37">
        <v>0</v>
      </c>
      <c r="J38" s="38">
        <v>0</v>
      </c>
      <c r="K38" s="22"/>
      <c r="L38" s="22"/>
      <c r="M38" s="22"/>
      <c r="N38" s="22"/>
      <c r="O38" s="22"/>
      <c r="P38" s="22"/>
    </row>
    <row r="39" spans="1:16" ht="39" customHeight="1" x14ac:dyDescent="0.15">
      <c r="A39" s="22"/>
      <c r="B39" s="35"/>
      <c r="C39" s="1208"/>
      <c r="D39" s="1209"/>
      <c r="E39" s="1210"/>
      <c r="F39" s="36"/>
      <c r="G39" s="37"/>
      <c r="H39" s="37"/>
      <c r="I39" s="37"/>
      <c r="J39" s="38"/>
      <c r="K39" s="22"/>
      <c r="L39" s="22"/>
      <c r="M39" s="22"/>
      <c r="N39" s="22"/>
      <c r="O39" s="22"/>
      <c r="P39" s="22"/>
    </row>
    <row r="40" spans="1:16" ht="39" customHeight="1" x14ac:dyDescent="0.15">
      <c r="A40" s="22"/>
      <c r="B40" s="35"/>
      <c r="C40" s="1208"/>
      <c r="D40" s="1209"/>
      <c r="E40" s="1210"/>
      <c r="F40" s="36"/>
      <c r="G40" s="37"/>
      <c r="H40" s="37"/>
      <c r="I40" s="37"/>
      <c r="J40" s="38"/>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575</v>
      </c>
      <c r="D42" s="1209"/>
      <c r="E42" s="1210"/>
      <c r="F42" s="36" t="s">
        <v>516</v>
      </c>
      <c r="G42" s="37" t="s">
        <v>516</v>
      </c>
      <c r="H42" s="37" t="s">
        <v>516</v>
      </c>
      <c r="I42" s="37" t="s">
        <v>516</v>
      </c>
      <c r="J42" s="38" t="s">
        <v>516</v>
      </c>
      <c r="K42" s="22"/>
      <c r="L42" s="22"/>
      <c r="M42" s="22"/>
      <c r="N42" s="22"/>
      <c r="O42" s="22"/>
      <c r="P42" s="22"/>
    </row>
    <row r="43" spans="1:16" ht="39" customHeight="1" thickBot="1" x14ac:dyDescent="0.2">
      <c r="A43" s="22"/>
      <c r="B43" s="40"/>
      <c r="C43" s="1211" t="s">
        <v>576</v>
      </c>
      <c r="D43" s="1212"/>
      <c r="E43" s="121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TQgg9jpyqu2Qzboj4iZfT8pPkRa5PS6G9MFi4XkJwBkbDihN/yk6Zo4cSQSawBOLFd/6CLQEaTVCoHXnpsExQ==" saltValue="K2EvTUxqe+oLYc5q8/Uz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748</v>
      </c>
      <c r="L45" s="60">
        <v>711</v>
      </c>
      <c r="M45" s="60">
        <v>594</v>
      </c>
      <c r="N45" s="60">
        <v>586</v>
      </c>
      <c r="O45" s="61">
        <v>606</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516</v>
      </c>
      <c r="L46" s="64" t="s">
        <v>516</v>
      </c>
      <c r="M46" s="64" t="s">
        <v>516</v>
      </c>
      <c r="N46" s="64" t="s">
        <v>516</v>
      </c>
      <c r="O46" s="65" t="s">
        <v>516</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516</v>
      </c>
      <c r="L47" s="64" t="s">
        <v>516</v>
      </c>
      <c r="M47" s="64" t="s">
        <v>516</v>
      </c>
      <c r="N47" s="64" t="s">
        <v>516</v>
      </c>
      <c r="O47" s="65" t="s">
        <v>516</v>
      </c>
      <c r="P47" s="48"/>
      <c r="Q47" s="48"/>
      <c r="R47" s="48"/>
      <c r="S47" s="48"/>
      <c r="T47" s="48"/>
      <c r="U47" s="48"/>
    </row>
    <row r="48" spans="1:21" ht="30.75" customHeight="1" x14ac:dyDescent="0.15">
      <c r="A48" s="48"/>
      <c r="B48" s="1218"/>
      <c r="C48" s="1219"/>
      <c r="D48" s="62"/>
      <c r="E48" s="1224" t="s">
        <v>15</v>
      </c>
      <c r="F48" s="1224"/>
      <c r="G48" s="1224"/>
      <c r="H48" s="1224"/>
      <c r="I48" s="1224"/>
      <c r="J48" s="1225"/>
      <c r="K48" s="63">
        <v>376</v>
      </c>
      <c r="L48" s="64">
        <v>401</v>
      </c>
      <c r="M48" s="64">
        <v>382</v>
      </c>
      <c r="N48" s="64">
        <v>353</v>
      </c>
      <c r="O48" s="65">
        <v>323</v>
      </c>
      <c r="P48" s="48"/>
      <c r="Q48" s="48"/>
      <c r="R48" s="48"/>
      <c r="S48" s="48"/>
      <c r="T48" s="48"/>
      <c r="U48" s="48"/>
    </row>
    <row r="49" spans="1:21" ht="30.75" customHeight="1" x14ac:dyDescent="0.15">
      <c r="A49" s="48"/>
      <c r="B49" s="1218"/>
      <c r="C49" s="1219"/>
      <c r="D49" s="62"/>
      <c r="E49" s="1224" t="s">
        <v>16</v>
      </c>
      <c r="F49" s="1224"/>
      <c r="G49" s="1224"/>
      <c r="H49" s="1224"/>
      <c r="I49" s="1224"/>
      <c r="J49" s="1225"/>
      <c r="K49" s="63">
        <v>58</v>
      </c>
      <c r="L49" s="64">
        <v>26</v>
      </c>
      <c r="M49" s="64">
        <v>21</v>
      </c>
      <c r="N49" s="64">
        <v>29</v>
      </c>
      <c r="O49" s="65">
        <v>28</v>
      </c>
      <c r="P49" s="48"/>
      <c r="Q49" s="48"/>
      <c r="R49" s="48"/>
      <c r="S49" s="48"/>
      <c r="T49" s="48"/>
      <c r="U49" s="48"/>
    </row>
    <row r="50" spans="1:21" ht="30.75" customHeight="1" x14ac:dyDescent="0.15">
      <c r="A50" s="48"/>
      <c r="B50" s="1218"/>
      <c r="C50" s="1219"/>
      <c r="D50" s="62"/>
      <c r="E50" s="1224" t="s">
        <v>17</v>
      </c>
      <c r="F50" s="1224"/>
      <c r="G50" s="1224"/>
      <c r="H50" s="1224"/>
      <c r="I50" s="1224"/>
      <c r="J50" s="1225"/>
      <c r="K50" s="63">
        <v>1</v>
      </c>
      <c r="L50" s="64">
        <v>1</v>
      </c>
      <c r="M50" s="64">
        <v>1</v>
      </c>
      <c r="N50" s="64">
        <v>1</v>
      </c>
      <c r="O50" s="65">
        <v>0</v>
      </c>
      <c r="P50" s="48"/>
      <c r="Q50" s="48"/>
      <c r="R50" s="48"/>
      <c r="S50" s="48"/>
      <c r="T50" s="48"/>
      <c r="U50" s="48"/>
    </row>
    <row r="51" spans="1:21" ht="30.75" customHeight="1" x14ac:dyDescent="0.15">
      <c r="A51" s="48"/>
      <c r="B51" s="1220"/>
      <c r="C51" s="1221"/>
      <c r="D51" s="66"/>
      <c r="E51" s="1224" t="s">
        <v>18</v>
      </c>
      <c r="F51" s="1224"/>
      <c r="G51" s="1224"/>
      <c r="H51" s="1224"/>
      <c r="I51" s="1224"/>
      <c r="J51" s="1225"/>
      <c r="K51" s="63" t="s">
        <v>516</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854</v>
      </c>
      <c r="L52" s="64">
        <v>827</v>
      </c>
      <c r="M52" s="64">
        <v>745</v>
      </c>
      <c r="N52" s="64">
        <v>724</v>
      </c>
      <c r="O52" s="65">
        <v>713</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329</v>
      </c>
      <c r="L53" s="69">
        <v>312</v>
      </c>
      <c r="M53" s="69">
        <v>253</v>
      </c>
      <c r="N53" s="69">
        <v>245</v>
      </c>
      <c r="O53" s="70">
        <v>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2" t="s">
        <v>25</v>
      </c>
      <c r="C57" s="1233"/>
      <c r="D57" s="1236" t="s">
        <v>26</v>
      </c>
      <c r="E57" s="1237"/>
      <c r="F57" s="1237"/>
      <c r="G57" s="1237"/>
      <c r="H57" s="1237"/>
      <c r="I57" s="1237"/>
      <c r="J57" s="1238"/>
      <c r="K57" s="83"/>
      <c r="L57" s="84"/>
      <c r="M57" s="84"/>
      <c r="N57" s="84"/>
      <c r="O57" s="85"/>
    </row>
    <row r="58" spans="1:21" ht="31.5" customHeight="1" thickBot="1" x14ac:dyDescent="0.2">
      <c r="B58" s="1234"/>
      <c r="C58" s="1235"/>
      <c r="D58" s="1239" t="s">
        <v>27</v>
      </c>
      <c r="E58" s="1240"/>
      <c r="F58" s="1240"/>
      <c r="G58" s="1240"/>
      <c r="H58" s="1240"/>
      <c r="I58" s="1240"/>
      <c r="J58" s="124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kac/O8tCWU73HmAV+4SvtuygPmLF7/+gi9ME5IEq5q7VKwDmCdKUNMrSjsT7Zsf+TUBbjFP4EcdQZdpLT8xeA==" saltValue="i1K1ZnMb6Ck2AlIGFEjF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election activeCell="A51" sqref="A5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2" t="s">
        <v>30</v>
      </c>
      <c r="C41" s="1243"/>
      <c r="D41" s="102"/>
      <c r="E41" s="1248" t="s">
        <v>31</v>
      </c>
      <c r="F41" s="1248"/>
      <c r="G41" s="1248"/>
      <c r="H41" s="1249"/>
      <c r="I41" s="351">
        <v>5667</v>
      </c>
      <c r="J41" s="352">
        <v>5406</v>
      </c>
      <c r="K41" s="352">
        <v>5088</v>
      </c>
      <c r="L41" s="352">
        <v>4887</v>
      </c>
      <c r="M41" s="353">
        <v>4769</v>
      </c>
    </row>
    <row r="42" spans="2:13" ht="27.75" customHeight="1" x14ac:dyDescent="0.15">
      <c r="B42" s="1244"/>
      <c r="C42" s="1245"/>
      <c r="D42" s="103"/>
      <c r="E42" s="1250" t="s">
        <v>32</v>
      </c>
      <c r="F42" s="1250"/>
      <c r="G42" s="1250"/>
      <c r="H42" s="1251"/>
      <c r="I42" s="354">
        <v>1</v>
      </c>
      <c r="J42" s="355">
        <v>1</v>
      </c>
      <c r="K42" s="355">
        <v>1</v>
      </c>
      <c r="L42" s="355">
        <v>0</v>
      </c>
      <c r="M42" s="356">
        <v>0</v>
      </c>
    </row>
    <row r="43" spans="2:13" ht="27.75" customHeight="1" x14ac:dyDescent="0.15">
      <c r="B43" s="1244"/>
      <c r="C43" s="1245"/>
      <c r="D43" s="103"/>
      <c r="E43" s="1250" t="s">
        <v>33</v>
      </c>
      <c r="F43" s="1250"/>
      <c r="G43" s="1250"/>
      <c r="H43" s="1251"/>
      <c r="I43" s="354">
        <v>2809</v>
      </c>
      <c r="J43" s="355">
        <v>2632</v>
      </c>
      <c r="K43" s="355">
        <v>2367</v>
      </c>
      <c r="L43" s="355">
        <v>2151</v>
      </c>
      <c r="M43" s="356">
        <v>1864</v>
      </c>
    </row>
    <row r="44" spans="2:13" ht="27.75" customHeight="1" x14ac:dyDescent="0.15">
      <c r="B44" s="1244"/>
      <c r="C44" s="1245"/>
      <c r="D44" s="103"/>
      <c r="E44" s="1250" t="s">
        <v>34</v>
      </c>
      <c r="F44" s="1250"/>
      <c r="G44" s="1250"/>
      <c r="H44" s="1251"/>
      <c r="I44" s="354">
        <v>509</v>
      </c>
      <c r="J44" s="355">
        <v>479</v>
      </c>
      <c r="K44" s="355">
        <v>457</v>
      </c>
      <c r="L44" s="355">
        <v>429</v>
      </c>
      <c r="M44" s="356">
        <v>402</v>
      </c>
    </row>
    <row r="45" spans="2:13" ht="27.75" customHeight="1" x14ac:dyDescent="0.15">
      <c r="B45" s="1244"/>
      <c r="C45" s="1245"/>
      <c r="D45" s="103"/>
      <c r="E45" s="1250" t="s">
        <v>35</v>
      </c>
      <c r="F45" s="1250"/>
      <c r="G45" s="1250"/>
      <c r="H45" s="1251"/>
      <c r="I45" s="354">
        <v>259</v>
      </c>
      <c r="J45" s="355">
        <v>202</v>
      </c>
      <c r="K45" s="355">
        <v>220</v>
      </c>
      <c r="L45" s="355">
        <v>240</v>
      </c>
      <c r="M45" s="356">
        <v>212</v>
      </c>
    </row>
    <row r="46" spans="2:13" ht="27.75" customHeight="1" x14ac:dyDescent="0.15">
      <c r="B46" s="1244"/>
      <c r="C46" s="1245"/>
      <c r="D46" s="104"/>
      <c r="E46" s="1250" t="s">
        <v>36</v>
      </c>
      <c r="F46" s="1250"/>
      <c r="G46" s="1250"/>
      <c r="H46" s="1251"/>
      <c r="I46" s="354" t="s">
        <v>516</v>
      </c>
      <c r="J46" s="355" t="s">
        <v>516</v>
      </c>
      <c r="K46" s="355" t="s">
        <v>516</v>
      </c>
      <c r="L46" s="355" t="s">
        <v>516</v>
      </c>
      <c r="M46" s="356" t="s">
        <v>516</v>
      </c>
    </row>
    <row r="47" spans="2:13" ht="27.75" customHeight="1" x14ac:dyDescent="0.15">
      <c r="B47" s="1244"/>
      <c r="C47" s="1245"/>
      <c r="D47" s="105"/>
      <c r="E47" s="1252" t="s">
        <v>37</v>
      </c>
      <c r="F47" s="1253"/>
      <c r="G47" s="1253"/>
      <c r="H47" s="1254"/>
      <c r="I47" s="354" t="s">
        <v>516</v>
      </c>
      <c r="J47" s="355" t="s">
        <v>516</v>
      </c>
      <c r="K47" s="355" t="s">
        <v>516</v>
      </c>
      <c r="L47" s="355" t="s">
        <v>516</v>
      </c>
      <c r="M47" s="356" t="s">
        <v>516</v>
      </c>
    </row>
    <row r="48" spans="2:13" ht="27.75" customHeight="1" x14ac:dyDescent="0.15">
      <c r="B48" s="1244"/>
      <c r="C48" s="1245"/>
      <c r="D48" s="103"/>
      <c r="E48" s="1250" t="s">
        <v>38</v>
      </c>
      <c r="F48" s="1250"/>
      <c r="G48" s="1250"/>
      <c r="H48" s="1251"/>
      <c r="I48" s="354" t="s">
        <v>516</v>
      </c>
      <c r="J48" s="355" t="s">
        <v>516</v>
      </c>
      <c r="K48" s="355" t="s">
        <v>516</v>
      </c>
      <c r="L48" s="355" t="s">
        <v>516</v>
      </c>
      <c r="M48" s="356" t="s">
        <v>516</v>
      </c>
    </row>
    <row r="49" spans="2:13" ht="27.75" customHeight="1" x14ac:dyDescent="0.15">
      <c r="B49" s="1246"/>
      <c r="C49" s="1247"/>
      <c r="D49" s="103"/>
      <c r="E49" s="1250" t="s">
        <v>39</v>
      </c>
      <c r="F49" s="1250"/>
      <c r="G49" s="1250"/>
      <c r="H49" s="1251"/>
      <c r="I49" s="354" t="s">
        <v>516</v>
      </c>
      <c r="J49" s="355" t="s">
        <v>516</v>
      </c>
      <c r="K49" s="355" t="s">
        <v>516</v>
      </c>
      <c r="L49" s="355" t="s">
        <v>516</v>
      </c>
      <c r="M49" s="356" t="s">
        <v>516</v>
      </c>
    </row>
    <row r="50" spans="2:13" ht="27.75" customHeight="1" x14ac:dyDescent="0.15">
      <c r="B50" s="1255" t="s">
        <v>40</v>
      </c>
      <c r="C50" s="1256"/>
      <c r="D50" s="106"/>
      <c r="E50" s="1250" t="s">
        <v>41</v>
      </c>
      <c r="F50" s="1250"/>
      <c r="G50" s="1250"/>
      <c r="H50" s="1251"/>
      <c r="I50" s="354">
        <v>1129</v>
      </c>
      <c r="J50" s="355">
        <v>1047</v>
      </c>
      <c r="K50" s="355">
        <v>1024</v>
      </c>
      <c r="L50" s="355">
        <v>1022</v>
      </c>
      <c r="M50" s="356">
        <v>1300</v>
      </c>
    </row>
    <row r="51" spans="2:13" ht="27.75" customHeight="1" x14ac:dyDescent="0.15">
      <c r="B51" s="1244"/>
      <c r="C51" s="1245"/>
      <c r="D51" s="103"/>
      <c r="E51" s="1250" t="s">
        <v>42</v>
      </c>
      <c r="F51" s="1250"/>
      <c r="G51" s="1250"/>
      <c r="H51" s="1251"/>
      <c r="I51" s="354">
        <v>497</v>
      </c>
      <c r="J51" s="355">
        <v>415</v>
      </c>
      <c r="K51" s="355">
        <v>366</v>
      </c>
      <c r="L51" s="355">
        <v>323</v>
      </c>
      <c r="M51" s="356">
        <v>285</v>
      </c>
    </row>
    <row r="52" spans="2:13" ht="27.75" customHeight="1" x14ac:dyDescent="0.15">
      <c r="B52" s="1246"/>
      <c r="C52" s="1247"/>
      <c r="D52" s="103"/>
      <c r="E52" s="1250" t="s">
        <v>43</v>
      </c>
      <c r="F52" s="1250"/>
      <c r="G52" s="1250"/>
      <c r="H52" s="1251"/>
      <c r="I52" s="354">
        <v>5806</v>
      </c>
      <c r="J52" s="355">
        <v>5774</v>
      </c>
      <c r="K52" s="355">
        <v>5453</v>
      </c>
      <c r="L52" s="355">
        <v>5099</v>
      </c>
      <c r="M52" s="356">
        <v>4691</v>
      </c>
    </row>
    <row r="53" spans="2:13" ht="27.75" customHeight="1" thickBot="1" x14ac:dyDescent="0.2">
      <c r="B53" s="1257" t="s">
        <v>44</v>
      </c>
      <c r="C53" s="1258"/>
      <c r="D53" s="107"/>
      <c r="E53" s="1259" t="s">
        <v>45</v>
      </c>
      <c r="F53" s="1259"/>
      <c r="G53" s="1259"/>
      <c r="H53" s="1260"/>
      <c r="I53" s="357">
        <v>1814</v>
      </c>
      <c r="J53" s="358">
        <v>1482</v>
      </c>
      <c r="K53" s="358">
        <v>1289</v>
      </c>
      <c r="L53" s="358">
        <v>1263</v>
      </c>
      <c r="M53" s="359">
        <v>971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LMUlWB5sAfP76lb65l1V92zqrlrMnkOp7fFVvf3e0R+N7G/8gucPeik1+SZr5V4jw9yFcFrFjCE8dXwVAKWPA==" saltValue="CjwKllQB+Cq9nL7JpX4V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8" sqref="F58: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69" t="s">
        <v>48</v>
      </c>
      <c r="D55" s="1269"/>
      <c r="E55" s="1270"/>
      <c r="F55" s="119">
        <v>337</v>
      </c>
      <c r="G55" s="119">
        <v>322</v>
      </c>
      <c r="H55" s="120">
        <v>506</v>
      </c>
    </row>
    <row r="56" spans="2:8" ht="52.5" customHeight="1" x14ac:dyDescent="0.15">
      <c r="B56" s="121"/>
      <c r="C56" s="1271" t="s">
        <v>49</v>
      </c>
      <c r="D56" s="1271"/>
      <c r="E56" s="1272"/>
      <c r="F56" s="122">
        <v>31</v>
      </c>
      <c r="G56" s="122">
        <v>31</v>
      </c>
      <c r="H56" s="123">
        <v>64</v>
      </c>
    </row>
    <row r="57" spans="2:8" ht="53.25" customHeight="1" x14ac:dyDescent="0.15">
      <c r="B57" s="121"/>
      <c r="C57" s="1273" t="s">
        <v>50</v>
      </c>
      <c r="D57" s="1273"/>
      <c r="E57" s="1274"/>
      <c r="F57" s="124">
        <v>408</v>
      </c>
      <c r="G57" s="124">
        <v>426</v>
      </c>
      <c r="H57" s="125">
        <v>486</v>
      </c>
    </row>
    <row r="58" spans="2:8" ht="45.75" customHeight="1" x14ac:dyDescent="0.15">
      <c r="B58" s="126"/>
      <c r="C58" s="1261" t="s">
        <v>593</v>
      </c>
      <c r="D58" s="1262"/>
      <c r="E58" s="1263"/>
      <c r="F58" s="127">
        <v>230</v>
      </c>
      <c r="G58" s="127">
        <v>258</v>
      </c>
      <c r="H58" s="128">
        <v>278</v>
      </c>
    </row>
    <row r="59" spans="2:8" ht="45.75" customHeight="1" x14ac:dyDescent="0.15">
      <c r="B59" s="126"/>
      <c r="C59" s="1261" t="s">
        <v>594</v>
      </c>
      <c r="D59" s="1262"/>
      <c r="E59" s="1263"/>
      <c r="F59" s="127">
        <v>153</v>
      </c>
      <c r="G59" s="127">
        <v>90</v>
      </c>
      <c r="H59" s="128">
        <v>120</v>
      </c>
    </row>
    <row r="60" spans="2:8" ht="45.75" customHeight="1" x14ac:dyDescent="0.15">
      <c r="B60" s="126"/>
      <c r="C60" s="1261" t="s">
        <v>595</v>
      </c>
      <c r="D60" s="1262"/>
      <c r="E60" s="1263"/>
      <c r="F60" s="127">
        <v>24</v>
      </c>
      <c r="G60" s="127">
        <v>32</v>
      </c>
      <c r="H60" s="128">
        <v>42</v>
      </c>
    </row>
    <row r="61" spans="2:8" ht="45.75" customHeight="1" x14ac:dyDescent="0.15">
      <c r="B61" s="126"/>
      <c r="C61" s="1261" t="s">
        <v>597</v>
      </c>
      <c r="D61" s="1262"/>
      <c r="E61" s="1263"/>
      <c r="F61" s="127" t="s">
        <v>583</v>
      </c>
      <c r="G61" s="127">
        <v>37</v>
      </c>
      <c r="H61" s="128">
        <v>36</v>
      </c>
    </row>
    <row r="62" spans="2:8" ht="45.75" customHeight="1" thickBot="1" x14ac:dyDescent="0.2">
      <c r="B62" s="129"/>
      <c r="C62" s="1264" t="s">
        <v>596</v>
      </c>
      <c r="D62" s="1265"/>
      <c r="E62" s="1266"/>
      <c r="F62" s="130" t="s">
        <v>583</v>
      </c>
      <c r="G62" s="130">
        <v>5</v>
      </c>
      <c r="H62" s="131">
        <v>6</v>
      </c>
    </row>
    <row r="63" spans="2:8" ht="52.5" customHeight="1" thickBot="1" x14ac:dyDescent="0.2">
      <c r="B63" s="132"/>
      <c r="C63" s="1267" t="s">
        <v>51</v>
      </c>
      <c r="D63" s="1267"/>
      <c r="E63" s="1268"/>
      <c r="F63" s="133">
        <v>777</v>
      </c>
      <c r="G63" s="133">
        <v>779</v>
      </c>
      <c r="H63" s="134">
        <v>1056</v>
      </c>
    </row>
    <row r="64" spans="2:8" x14ac:dyDescent="0.15"/>
  </sheetData>
  <sheetProtection algorithmName="SHA-512" hashValue="H7dD0DSquEsQZtx2i6gxKPZIvuBc+yPXRPKd9LTmM8MelE5mEWnKv1bgQctY9oj+h7emcZFOO2ZjaYrR7hcqlw==" saltValue="FUBE26H9T6IUch6o965W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5" zoomScaleNormal="100" zoomScaleSheetLayoutView="55" workbookViewId="0">
      <selection activeCell="AW48" sqref="AW48"/>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601</v>
      </c>
    </row>
    <row r="50" spans="1:109" x14ac:dyDescent="0.15">
      <c r="B50" s="375"/>
      <c r="G50" s="1281"/>
      <c r="H50" s="1281"/>
      <c r="I50" s="1281"/>
      <c r="J50" s="1281"/>
      <c r="K50" s="385"/>
      <c r="L50" s="385"/>
      <c r="M50" s="386"/>
      <c r="N50" s="386"/>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558</v>
      </c>
      <c r="BQ50" s="1280"/>
      <c r="BR50" s="1280"/>
      <c r="BS50" s="1280"/>
      <c r="BT50" s="1280"/>
      <c r="BU50" s="1280"/>
      <c r="BV50" s="1280"/>
      <c r="BW50" s="1280"/>
      <c r="BX50" s="1280" t="s">
        <v>559</v>
      </c>
      <c r="BY50" s="1280"/>
      <c r="BZ50" s="1280"/>
      <c r="CA50" s="1280"/>
      <c r="CB50" s="1280"/>
      <c r="CC50" s="1280"/>
      <c r="CD50" s="1280"/>
      <c r="CE50" s="1280"/>
      <c r="CF50" s="1280" t="s">
        <v>560</v>
      </c>
      <c r="CG50" s="1280"/>
      <c r="CH50" s="1280"/>
      <c r="CI50" s="1280"/>
      <c r="CJ50" s="1280"/>
      <c r="CK50" s="1280"/>
      <c r="CL50" s="1280"/>
      <c r="CM50" s="1280"/>
      <c r="CN50" s="1280" t="s">
        <v>561</v>
      </c>
      <c r="CO50" s="1280"/>
      <c r="CP50" s="1280"/>
      <c r="CQ50" s="1280"/>
      <c r="CR50" s="1280"/>
      <c r="CS50" s="1280"/>
      <c r="CT50" s="1280"/>
      <c r="CU50" s="1280"/>
      <c r="CV50" s="1280" t="s">
        <v>562</v>
      </c>
      <c r="CW50" s="1280"/>
      <c r="CX50" s="1280"/>
      <c r="CY50" s="1280"/>
      <c r="CZ50" s="1280"/>
      <c r="DA50" s="1280"/>
      <c r="DB50" s="1280"/>
      <c r="DC50" s="1280"/>
    </row>
    <row r="51" spans="1:109" ht="13.5" customHeight="1" x14ac:dyDescent="0.15">
      <c r="B51" s="375"/>
      <c r="G51" s="1283"/>
      <c r="H51" s="1283"/>
      <c r="I51" s="1297"/>
      <c r="J51" s="1297"/>
      <c r="K51" s="1282"/>
      <c r="L51" s="1282"/>
      <c r="M51" s="1282"/>
      <c r="N51" s="1282"/>
      <c r="AM51" s="384"/>
      <c r="AN51" s="1278" t="s">
        <v>602</v>
      </c>
      <c r="AO51" s="1278"/>
      <c r="AP51" s="1278"/>
      <c r="AQ51" s="1278"/>
      <c r="AR51" s="1278"/>
      <c r="AS51" s="1278"/>
      <c r="AT51" s="1278"/>
      <c r="AU51" s="1278"/>
      <c r="AV51" s="1278"/>
      <c r="AW51" s="1278"/>
      <c r="AX51" s="1278"/>
      <c r="AY51" s="1278"/>
      <c r="AZ51" s="1278"/>
      <c r="BA51" s="1278"/>
      <c r="BB51" s="1278" t="s">
        <v>603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75">
        <v>64.099999999999994</v>
      </c>
      <c r="BY51" s="1275"/>
      <c r="BZ51" s="1275"/>
      <c r="CA51" s="1275"/>
      <c r="CB51" s="1275"/>
      <c r="CC51" s="1275"/>
      <c r="CD51" s="1275"/>
      <c r="CE51" s="1275"/>
      <c r="CF51" s="1275">
        <v>56.4</v>
      </c>
      <c r="CG51" s="1275"/>
      <c r="CH51" s="1275"/>
      <c r="CI51" s="1275"/>
      <c r="CJ51" s="1275"/>
      <c r="CK51" s="1275"/>
      <c r="CL51" s="1275"/>
      <c r="CM51" s="1275"/>
      <c r="CN51" s="1275">
        <v>52.2</v>
      </c>
      <c r="CO51" s="1275"/>
      <c r="CP51" s="1275"/>
      <c r="CQ51" s="1275"/>
      <c r="CR51" s="1275"/>
      <c r="CS51" s="1275"/>
      <c r="CT51" s="1275"/>
      <c r="CU51" s="1275"/>
      <c r="CV51" s="1275">
        <v>36.799999999999997</v>
      </c>
      <c r="CW51" s="1275"/>
      <c r="CX51" s="1275"/>
      <c r="CY51" s="1275"/>
      <c r="CZ51" s="1275"/>
      <c r="DA51" s="1275"/>
      <c r="DB51" s="1275"/>
      <c r="DC51" s="1275"/>
    </row>
    <row r="52" spans="1:109" x14ac:dyDescent="0.15">
      <c r="B52" s="375"/>
      <c r="G52" s="1283"/>
      <c r="H52" s="1283"/>
      <c r="I52" s="1297"/>
      <c r="J52" s="1297"/>
      <c r="K52" s="1282"/>
      <c r="L52" s="1282"/>
      <c r="M52" s="1282"/>
      <c r="N52" s="1282"/>
      <c r="AM52" s="38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3"/>
      <c r="B53" s="375"/>
      <c r="G53" s="1283"/>
      <c r="H53" s="1283"/>
      <c r="I53" s="1281"/>
      <c r="J53" s="1281"/>
      <c r="K53" s="1282"/>
      <c r="L53" s="1282"/>
      <c r="M53" s="1282"/>
      <c r="N53" s="1282"/>
      <c r="AM53" s="384"/>
      <c r="AN53" s="1278"/>
      <c r="AO53" s="1278"/>
      <c r="AP53" s="1278"/>
      <c r="AQ53" s="1278"/>
      <c r="AR53" s="1278"/>
      <c r="AS53" s="1278"/>
      <c r="AT53" s="1278"/>
      <c r="AU53" s="1278"/>
      <c r="AV53" s="1278"/>
      <c r="AW53" s="1278"/>
      <c r="AX53" s="1278"/>
      <c r="AY53" s="1278"/>
      <c r="AZ53" s="1278"/>
      <c r="BA53" s="1278"/>
      <c r="BB53" s="1278" t="s">
        <v>604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75">
        <v>57.6</v>
      </c>
      <c r="BY53" s="1275"/>
      <c r="BZ53" s="1275"/>
      <c r="CA53" s="1275"/>
      <c r="CB53" s="1275"/>
      <c r="CC53" s="1275"/>
      <c r="CD53" s="1275"/>
      <c r="CE53" s="1275"/>
      <c r="CF53" s="1275">
        <v>59.5</v>
      </c>
      <c r="CG53" s="1275"/>
      <c r="CH53" s="1275"/>
      <c r="CI53" s="1275"/>
      <c r="CJ53" s="1275"/>
      <c r="CK53" s="1275"/>
      <c r="CL53" s="1275"/>
      <c r="CM53" s="1275"/>
      <c r="CN53" s="1275">
        <v>61.2</v>
      </c>
      <c r="CO53" s="1275"/>
      <c r="CP53" s="1275"/>
      <c r="CQ53" s="1275"/>
      <c r="CR53" s="1275"/>
      <c r="CS53" s="1275"/>
      <c r="CT53" s="1275"/>
      <c r="CU53" s="1275"/>
      <c r="CV53" s="1275">
        <v>62.7</v>
      </c>
      <c r="CW53" s="1275"/>
      <c r="CX53" s="1275"/>
      <c r="CY53" s="1275"/>
      <c r="CZ53" s="1275"/>
      <c r="DA53" s="1275"/>
      <c r="DB53" s="1275"/>
      <c r="DC53" s="1275"/>
    </row>
    <row r="54" spans="1:109" x14ac:dyDescent="0.15">
      <c r="A54" s="383"/>
      <c r="B54" s="375"/>
      <c r="G54" s="1283"/>
      <c r="H54" s="1283"/>
      <c r="I54" s="1281"/>
      <c r="J54" s="1281"/>
      <c r="K54" s="1282"/>
      <c r="L54" s="1282"/>
      <c r="M54" s="1282"/>
      <c r="N54" s="1282"/>
      <c r="AM54" s="38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3"/>
      <c r="B55" s="375"/>
      <c r="G55" s="1281"/>
      <c r="H55" s="1281"/>
      <c r="I55" s="1281"/>
      <c r="J55" s="1281"/>
      <c r="K55" s="1282"/>
      <c r="L55" s="1282"/>
      <c r="M55" s="1282"/>
      <c r="N55" s="1282"/>
      <c r="AN55" s="1280" t="s">
        <v>605</v>
      </c>
      <c r="AO55" s="1280"/>
      <c r="AP55" s="1280"/>
      <c r="AQ55" s="1280"/>
      <c r="AR55" s="1280"/>
      <c r="AS55" s="1280"/>
      <c r="AT55" s="1280"/>
      <c r="AU55" s="1280"/>
      <c r="AV55" s="1280"/>
      <c r="AW55" s="1280"/>
      <c r="AX55" s="1280"/>
      <c r="AY55" s="1280"/>
      <c r="AZ55" s="1280"/>
      <c r="BA55" s="1280"/>
      <c r="BB55" s="1278" t="s">
        <v>603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75">
        <v>0</v>
      </c>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3"/>
      <c r="B56" s="375"/>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3" customFormat="1" x14ac:dyDescent="0.15">
      <c r="B57" s="387"/>
      <c r="G57" s="1281"/>
      <c r="H57" s="1281"/>
      <c r="I57" s="1276"/>
      <c r="J57" s="1276"/>
      <c r="K57" s="1282"/>
      <c r="L57" s="1282"/>
      <c r="M57" s="1282"/>
      <c r="N57" s="1282"/>
      <c r="AM57" s="369"/>
      <c r="AN57" s="1280"/>
      <c r="AO57" s="1280"/>
      <c r="AP57" s="1280"/>
      <c r="AQ57" s="1280"/>
      <c r="AR57" s="1280"/>
      <c r="AS57" s="1280"/>
      <c r="AT57" s="1280"/>
      <c r="AU57" s="1280"/>
      <c r="AV57" s="1280"/>
      <c r="AW57" s="1280"/>
      <c r="AX57" s="1280"/>
      <c r="AY57" s="1280"/>
      <c r="AZ57" s="1280"/>
      <c r="BA57" s="1280"/>
      <c r="BB57" s="1278" t="s">
        <v>604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75">
        <v>61.2</v>
      </c>
      <c r="BY57" s="1275"/>
      <c r="BZ57" s="1275"/>
      <c r="CA57" s="1275"/>
      <c r="CB57" s="1275"/>
      <c r="CC57" s="1275"/>
      <c r="CD57" s="1275"/>
      <c r="CE57" s="1275"/>
      <c r="CF57" s="1275">
        <v>62.8</v>
      </c>
      <c r="CG57" s="1275"/>
      <c r="CH57" s="1275"/>
      <c r="CI57" s="1275"/>
      <c r="CJ57" s="1275"/>
      <c r="CK57" s="1275"/>
      <c r="CL57" s="1275"/>
      <c r="CM57" s="1275"/>
      <c r="CN57" s="1275">
        <v>64.099999999999994</v>
      </c>
      <c r="CO57" s="1275"/>
      <c r="CP57" s="1275"/>
      <c r="CQ57" s="1275"/>
      <c r="CR57" s="1275"/>
      <c r="CS57" s="1275"/>
      <c r="CT57" s="1275"/>
      <c r="CU57" s="1275"/>
      <c r="CV57" s="1275">
        <v>66.3</v>
      </c>
      <c r="CW57" s="1275"/>
      <c r="CX57" s="1275"/>
      <c r="CY57" s="1275"/>
      <c r="CZ57" s="1275"/>
      <c r="DA57" s="1275"/>
      <c r="DB57" s="1275"/>
      <c r="DC57" s="1275"/>
      <c r="DD57" s="388"/>
      <c r="DE57" s="387"/>
    </row>
    <row r="58" spans="1:109" s="383" customFormat="1" x14ac:dyDescent="0.15">
      <c r="A58" s="369"/>
      <c r="B58" s="387"/>
      <c r="G58" s="1281"/>
      <c r="H58" s="1281"/>
      <c r="I58" s="1276"/>
      <c r="J58" s="1276"/>
      <c r="K58" s="1282"/>
      <c r="L58" s="1282"/>
      <c r="M58" s="1282"/>
      <c r="N58" s="1282"/>
      <c r="AM58" s="369"/>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606</v>
      </c>
    </row>
    <row r="64" spans="1:109" x14ac:dyDescent="0.15">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601</v>
      </c>
    </row>
    <row r="72" spans="2:107" x14ac:dyDescent="0.15">
      <c r="B72" s="375"/>
      <c r="G72" s="1281"/>
      <c r="H72" s="1281"/>
      <c r="I72" s="1281"/>
      <c r="J72" s="1281"/>
      <c r="K72" s="385"/>
      <c r="L72" s="385"/>
      <c r="M72" s="386"/>
      <c r="N72" s="386"/>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558</v>
      </c>
      <c r="BQ72" s="1280"/>
      <c r="BR72" s="1280"/>
      <c r="BS72" s="1280"/>
      <c r="BT72" s="1280"/>
      <c r="BU72" s="1280"/>
      <c r="BV72" s="1280"/>
      <c r="BW72" s="1280"/>
      <c r="BX72" s="1280" t="s">
        <v>559</v>
      </c>
      <c r="BY72" s="1280"/>
      <c r="BZ72" s="1280"/>
      <c r="CA72" s="1280"/>
      <c r="CB72" s="1280"/>
      <c r="CC72" s="1280"/>
      <c r="CD72" s="1280"/>
      <c r="CE72" s="1280"/>
      <c r="CF72" s="1280" t="s">
        <v>560</v>
      </c>
      <c r="CG72" s="1280"/>
      <c r="CH72" s="1280"/>
      <c r="CI72" s="1280"/>
      <c r="CJ72" s="1280"/>
      <c r="CK72" s="1280"/>
      <c r="CL72" s="1280"/>
      <c r="CM72" s="1280"/>
      <c r="CN72" s="1280" t="s">
        <v>561</v>
      </c>
      <c r="CO72" s="1280"/>
      <c r="CP72" s="1280"/>
      <c r="CQ72" s="1280"/>
      <c r="CR72" s="1280"/>
      <c r="CS72" s="1280"/>
      <c r="CT72" s="1280"/>
      <c r="CU72" s="1280"/>
      <c r="CV72" s="1280" t="s">
        <v>562</v>
      </c>
      <c r="CW72" s="1280"/>
      <c r="CX72" s="1280"/>
      <c r="CY72" s="1280"/>
      <c r="CZ72" s="1280"/>
      <c r="DA72" s="1280"/>
      <c r="DB72" s="1280"/>
      <c r="DC72" s="1280"/>
    </row>
    <row r="73" spans="2:107" x14ac:dyDescent="0.15">
      <c r="B73" s="375"/>
      <c r="G73" s="1283"/>
      <c r="H73" s="1283"/>
      <c r="I73" s="1283"/>
      <c r="J73" s="1283"/>
      <c r="K73" s="1279"/>
      <c r="L73" s="1279"/>
      <c r="M73" s="1279"/>
      <c r="N73" s="1279"/>
      <c r="AM73" s="384"/>
      <c r="AN73" s="1278" t="s">
        <v>602</v>
      </c>
      <c r="AO73" s="1278"/>
      <c r="AP73" s="1278"/>
      <c r="AQ73" s="1278"/>
      <c r="AR73" s="1278"/>
      <c r="AS73" s="1278"/>
      <c r="AT73" s="1278"/>
      <c r="AU73" s="1278"/>
      <c r="AV73" s="1278"/>
      <c r="AW73" s="1278"/>
      <c r="AX73" s="1278"/>
      <c r="AY73" s="1278"/>
      <c r="AZ73" s="1278"/>
      <c r="BA73" s="1278"/>
      <c r="BB73" s="1278" t="s">
        <v>603</v>
      </c>
      <c r="BC73" s="1278"/>
      <c r="BD73" s="1278"/>
      <c r="BE73" s="1278"/>
      <c r="BF73" s="1278"/>
      <c r="BG73" s="1278"/>
      <c r="BH73" s="1278"/>
      <c r="BI73" s="1278"/>
      <c r="BJ73" s="1278"/>
      <c r="BK73" s="1278"/>
      <c r="BL73" s="1278"/>
      <c r="BM73" s="1278"/>
      <c r="BN73" s="1278"/>
      <c r="BO73" s="1278"/>
      <c r="BP73" s="1275">
        <v>77</v>
      </c>
      <c r="BQ73" s="1275"/>
      <c r="BR73" s="1275"/>
      <c r="BS73" s="1275"/>
      <c r="BT73" s="1275"/>
      <c r="BU73" s="1275"/>
      <c r="BV73" s="1275"/>
      <c r="BW73" s="1275"/>
      <c r="BX73" s="1275">
        <v>64.099999999999994</v>
      </c>
      <c r="BY73" s="1275"/>
      <c r="BZ73" s="1275"/>
      <c r="CA73" s="1275"/>
      <c r="CB73" s="1275"/>
      <c r="CC73" s="1275"/>
      <c r="CD73" s="1275"/>
      <c r="CE73" s="1275"/>
      <c r="CF73" s="1275">
        <v>56.4</v>
      </c>
      <c r="CG73" s="1275"/>
      <c r="CH73" s="1275"/>
      <c r="CI73" s="1275"/>
      <c r="CJ73" s="1275"/>
      <c r="CK73" s="1275"/>
      <c r="CL73" s="1275"/>
      <c r="CM73" s="1275"/>
      <c r="CN73" s="1275">
        <v>52.2</v>
      </c>
      <c r="CO73" s="1275"/>
      <c r="CP73" s="1275"/>
      <c r="CQ73" s="1275"/>
      <c r="CR73" s="1275"/>
      <c r="CS73" s="1275"/>
      <c r="CT73" s="1275"/>
      <c r="CU73" s="1275"/>
      <c r="CV73" s="1275">
        <v>36.799999999999997</v>
      </c>
      <c r="CW73" s="1275"/>
      <c r="CX73" s="1275"/>
      <c r="CY73" s="1275"/>
      <c r="CZ73" s="1275"/>
      <c r="DA73" s="1275"/>
      <c r="DB73" s="1275"/>
      <c r="DC73" s="1275"/>
    </row>
    <row r="74" spans="2:107" x14ac:dyDescent="0.15">
      <c r="B74" s="375"/>
      <c r="G74" s="1283"/>
      <c r="H74" s="1283"/>
      <c r="I74" s="1283"/>
      <c r="J74" s="1283"/>
      <c r="K74" s="1279"/>
      <c r="L74" s="1279"/>
      <c r="M74" s="1279"/>
      <c r="N74" s="1279"/>
      <c r="AM74" s="38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5"/>
      <c r="G75" s="1283"/>
      <c r="H75" s="1283"/>
      <c r="I75" s="1281"/>
      <c r="J75" s="1281"/>
      <c r="K75" s="1282"/>
      <c r="L75" s="1282"/>
      <c r="M75" s="1282"/>
      <c r="N75" s="1282"/>
      <c r="AM75" s="384"/>
      <c r="AN75" s="1278"/>
      <c r="AO75" s="1278"/>
      <c r="AP75" s="1278"/>
      <c r="AQ75" s="1278"/>
      <c r="AR75" s="1278"/>
      <c r="AS75" s="1278"/>
      <c r="AT75" s="1278"/>
      <c r="AU75" s="1278"/>
      <c r="AV75" s="1278"/>
      <c r="AW75" s="1278"/>
      <c r="AX75" s="1278"/>
      <c r="AY75" s="1278"/>
      <c r="AZ75" s="1278"/>
      <c r="BA75" s="1278"/>
      <c r="BB75" s="1278" t="s">
        <v>608</v>
      </c>
      <c r="BC75" s="1278"/>
      <c r="BD75" s="1278"/>
      <c r="BE75" s="1278"/>
      <c r="BF75" s="1278"/>
      <c r="BG75" s="1278"/>
      <c r="BH75" s="1278"/>
      <c r="BI75" s="1278"/>
      <c r="BJ75" s="1278"/>
      <c r="BK75" s="1278"/>
      <c r="BL75" s="1278"/>
      <c r="BM75" s="1278"/>
      <c r="BN75" s="1278"/>
      <c r="BO75" s="1278"/>
      <c r="BP75" s="1275">
        <v>13.3</v>
      </c>
      <c r="BQ75" s="1275"/>
      <c r="BR75" s="1275"/>
      <c r="BS75" s="1275"/>
      <c r="BT75" s="1275"/>
      <c r="BU75" s="1275"/>
      <c r="BV75" s="1275"/>
      <c r="BW75" s="1275"/>
      <c r="BX75" s="1275">
        <v>14.1</v>
      </c>
      <c r="BY75" s="1275"/>
      <c r="BZ75" s="1275"/>
      <c r="CA75" s="1275"/>
      <c r="CB75" s="1275"/>
      <c r="CC75" s="1275"/>
      <c r="CD75" s="1275"/>
      <c r="CE75" s="1275"/>
      <c r="CF75" s="1275">
        <v>12.8</v>
      </c>
      <c r="CG75" s="1275"/>
      <c r="CH75" s="1275"/>
      <c r="CI75" s="1275"/>
      <c r="CJ75" s="1275"/>
      <c r="CK75" s="1275"/>
      <c r="CL75" s="1275"/>
      <c r="CM75" s="1275"/>
      <c r="CN75" s="1275">
        <v>11.5</v>
      </c>
      <c r="CO75" s="1275"/>
      <c r="CP75" s="1275"/>
      <c r="CQ75" s="1275"/>
      <c r="CR75" s="1275"/>
      <c r="CS75" s="1275"/>
      <c r="CT75" s="1275"/>
      <c r="CU75" s="1275"/>
      <c r="CV75" s="1275">
        <v>10.1</v>
      </c>
      <c r="CW75" s="1275"/>
      <c r="CX75" s="1275"/>
      <c r="CY75" s="1275"/>
      <c r="CZ75" s="1275"/>
      <c r="DA75" s="1275"/>
      <c r="DB75" s="1275"/>
      <c r="DC75" s="1275"/>
    </row>
    <row r="76" spans="2:107" x14ac:dyDescent="0.15">
      <c r="B76" s="375"/>
      <c r="G76" s="1283"/>
      <c r="H76" s="1283"/>
      <c r="I76" s="1281"/>
      <c r="J76" s="1281"/>
      <c r="K76" s="1282"/>
      <c r="L76" s="1282"/>
      <c r="M76" s="1282"/>
      <c r="N76" s="1282"/>
      <c r="AM76" s="38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5"/>
      <c r="G77" s="1281"/>
      <c r="H77" s="1281"/>
      <c r="I77" s="1281"/>
      <c r="J77" s="1281"/>
      <c r="K77" s="1279"/>
      <c r="L77" s="1279"/>
      <c r="M77" s="1279"/>
      <c r="N77" s="1279"/>
      <c r="AN77" s="1280" t="s">
        <v>605</v>
      </c>
      <c r="AO77" s="1280"/>
      <c r="AP77" s="1280"/>
      <c r="AQ77" s="1280"/>
      <c r="AR77" s="1280"/>
      <c r="AS77" s="1280"/>
      <c r="AT77" s="1280"/>
      <c r="AU77" s="1280"/>
      <c r="AV77" s="1280"/>
      <c r="AW77" s="1280"/>
      <c r="AX77" s="1280"/>
      <c r="AY77" s="1280"/>
      <c r="AZ77" s="1280"/>
      <c r="BA77" s="1280"/>
      <c r="BB77" s="1278" t="s">
        <v>603</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5"/>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5"/>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608</v>
      </c>
      <c r="BC79" s="1278"/>
      <c r="BD79" s="1278"/>
      <c r="BE79" s="1278"/>
      <c r="BF79" s="1278"/>
      <c r="BG79" s="1278"/>
      <c r="BH79" s="1278"/>
      <c r="BI79" s="1278"/>
      <c r="BJ79" s="1278"/>
      <c r="BK79" s="1278"/>
      <c r="BL79" s="1278"/>
      <c r="BM79" s="1278"/>
      <c r="BN79" s="1278"/>
      <c r="BO79" s="1278"/>
      <c r="BP79" s="1275">
        <v>7.2</v>
      </c>
      <c r="BQ79" s="1275"/>
      <c r="BR79" s="1275"/>
      <c r="BS79" s="1275"/>
      <c r="BT79" s="1275"/>
      <c r="BU79" s="1275"/>
      <c r="BV79" s="1275"/>
      <c r="BW79" s="1275"/>
      <c r="BX79" s="1275">
        <v>7.2</v>
      </c>
      <c r="BY79" s="1275"/>
      <c r="BZ79" s="1275"/>
      <c r="CA79" s="1275"/>
      <c r="CB79" s="1275"/>
      <c r="CC79" s="1275"/>
      <c r="CD79" s="1275"/>
      <c r="CE79" s="1275"/>
      <c r="CF79" s="1275">
        <v>7.7</v>
      </c>
      <c r="CG79" s="1275"/>
      <c r="CH79" s="1275"/>
      <c r="CI79" s="1275"/>
      <c r="CJ79" s="1275"/>
      <c r="CK79" s="1275"/>
      <c r="CL79" s="1275"/>
      <c r="CM79" s="1275"/>
      <c r="CN79" s="1275">
        <v>8</v>
      </c>
      <c r="CO79" s="1275"/>
      <c r="CP79" s="1275"/>
      <c r="CQ79" s="1275"/>
      <c r="CR79" s="1275"/>
      <c r="CS79" s="1275"/>
      <c r="CT79" s="1275"/>
      <c r="CU79" s="1275"/>
      <c r="CV79" s="1275">
        <v>8</v>
      </c>
      <c r="CW79" s="1275"/>
      <c r="CX79" s="1275"/>
      <c r="CY79" s="1275"/>
      <c r="CZ79" s="1275"/>
      <c r="DA79" s="1275"/>
      <c r="DB79" s="1275"/>
      <c r="DC79" s="1275"/>
    </row>
    <row r="80" spans="2:107" x14ac:dyDescent="0.15">
      <c r="B80" s="375"/>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29iH4zjhBHyv+gFkupNZvFpEBGntYythNFGA9+D5sMwgtGpe12JQEtolfm4za8phJbhmHw9hA1F4PpHcbVIKA==" saltValue="Ej1OXDNJqh147k0ylBjaV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G112" sqref="AG11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505</v>
      </c>
    </row>
  </sheetData>
  <sheetProtection algorithmName="SHA-512" hashValue="x9jjKQtDAl7GnXmixq9oGi9JroO27bCCcWA1/3k6nF11G3gyvVcBkTZDzJtDMnoDTsGbWMxABrVemU4Z103lmw==" saltValue="VNqdxcFbuwtW8ttVLQxY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E106" sqref="AE10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505</v>
      </c>
    </row>
  </sheetData>
  <sheetProtection algorithmName="SHA-512" hashValue="0KVqRXZbmAjU9rXV7VSoVxBqZKEiouBd6ssFO+JkP+UshKtq8XRvFb4cHZAPMHeWcVHsgH6Nii8fF81exkweeA==" saltValue="NvFAoCWXOCog79D8nu2h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147438</v>
      </c>
      <c r="E3" s="153"/>
      <c r="F3" s="154">
        <v>122882</v>
      </c>
      <c r="G3" s="155"/>
      <c r="H3" s="156"/>
    </row>
    <row r="4" spans="1:8" x14ac:dyDescent="0.15">
      <c r="A4" s="157"/>
      <c r="B4" s="158"/>
      <c r="C4" s="159"/>
      <c r="D4" s="160">
        <v>39650</v>
      </c>
      <c r="E4" s="161"/>
      <c r="F4" s="162">
        <v>65785</v>
      </c>
      <c r="G4" s="163"/>
      <c r="H4" s="164"/>
    </row>
    <row r="5" spans="1:8" x14ac:dyDescent="0.15">
      <c r="A5" s="145" t="s">
        <v>550</v>
      </c>
      <c r="B5" s="150"/>
      <c r="C5" s="151"/>
      <c r="D5" s="152">
        <v>48239</v>
      </c>
      <c r="E5" s="153"/>
      <c r="F5" s="154">
        <v>114790</v>
      </c>
      <c r="G5" s="155"/>
      <c r="H5" s="156"/>
    </row>
    <row r="6" spans="1:8" x14ac:dyDescent="0.15">
      <c r="A6" s="157"/>
      <c r="B6" s="158"/>
      <c r="C6" s="159"/>
      <c r="D6" s="160">
        <v>29669</v>
      </c>
      <c r="E6" s="161"/>
      <c r="F6" s="162">
        <v>55601</v>
      </c>
      <c r="G6" s="163"/>
      <c r="H6" s="164"/>
    </row>
    <row r="7" spans="1:8" x14ac:dyDescent="0.15">
      <c r="A7" s="145" t="s">
        <v>551</v>
      </c>
      <c r="B7" s="150"/>
      <c r="C7" s="151"/>
      <c r="D7" s="152">
        <v>19455</v>
      </c>
      <c r="E7" s="153"/>
      <c r="F7" s="154">
        <v>126262</v>
      </c>
      <c r="G7" s="155"/>
      <c r="H7" s="156"/>
    </row>
    <row r="8" spans="1:8" x14ac:dyDescent="0.15">
      <c r="A8" s="157"/>
      <c r="B8" s="158"/>
      <c r="C8" s="159"/>
      <c r="D8" s="160">
        <v>13712</v>
      </c>
      <c r="E8" s="161"/>
      <c r="F8" s="162">
        <v>56769</v>
      </c>
      <c r="G8" s="163"/>
      <c r="H8" s="164"/>
    </row>
    <row r="9" spans="1:8" x14ac:dyDescent="0.15">
      <c r="A9" s="145" t="s">
        <v>552</v>
      </c>
      <c r="B9" s="150"/>
      <c r="C9" s="151"/>
      <c r="D9" s="152">
        <v>63767</v>
      </c>
      <c r="E9" s="153"/>
      <c r="F9" s="154">
        <v>126525</v>
      </c>
      <c r="G9" s="155"/>
      <c r="H9" s="156"/>
    </row>
    <row r="10" spans="1:8" x14ac:dyDescent="0.15">
      <c r="A10" s="157"/>
      <c r="B10" s="158"/>
      <c r="C10" s="159"/>
      <c r="D10" s="160">
        <v>36798</v>
      </c>
      <c r="E10" s="161"/>
      <c r="F10" s="162">
        <v>67052</v>
      </c>
      <c r="G10" s="163"/>
      <c r="H10" s="164"/>
    </row>
    <row r="11" spans="1:8" x14ac:dyDescent="0.15">
      <c r="A11" s="145" t="s">
        <v>553</v>
      </c>
      <c r="B11" s="150"/>
      <c r="C11" s="151"/>
      <c r="D11" s="152">
        <v>91607</v>
      </c>
      <c r="E11" s="153"/>
      <c r="F11" s="154">
        <v>122054</v>
      </c>
      <c r="G11" s="155"/>
      <c r="H11" s="156"/>
    </row>
    <row r="12" spans="1:8" x14ac:dyDescent="0.15">
      <c r="A12" s="157"/>
      <c r="B12" s="158"/>
      <c r="C12" s="165"/>
      <c r="D12" s="160">
        <v>57029</v>
      </c>
      <c r="E12" s="161"/>
      <c r="F12" s="162">
        <v>68298</v>
      </c>
      <c r="G12" s="163"/>
      <c r="H12" s="164"/>
    </row>
    <row r="13" spans="1:8" x14ac:dyDescent="0.15">
      <c r="A13" s="145"/>
      <c r="B13" s="150"/>
      <c r="C13" s="166"/>
      <c r="D13" s="167">
        <v>74101</v>
      </c>
      <c r="E13" s="168"/>
      <c r="F13" s="169">
        <v>122503</v>
      </c>
      <c r="G13" s="170"/>
      <c r="H13" s="156"/>
    </row>
    <row r="14" spans="1:8" x14ac:dyDescent="0.15">
      <c r="A14" s="157"/>
      <c r="B14" s="158"/>
      <c r="C14" s="159"/>
      <c r="D14" s="160">
        <v>35372</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1.94</v>
      </c>
      <c r="C19" s="171">
        <f>ROUND(VALUE(SUBSTITUTE(実質収支比率等に係る経年分析!G$48,"▲","-")),2)</f>
        <v>1.85</v>
      </c>
      <c r="D19" s="171">
        <f>ROUND(VALUE(SUBSTITUTE(実質収支比率等に係る経年分析!H$48,"▲","-")),2)</f>
        <v>3.85</v>
      </c>
      <c r="E19" s="171">
        <f>ROUND(VALUE(SUBSTITUTE(実質収支比率等に係る経年分析!I$48,"▲","-")),2)</f>
        <v>3.16</v>
      </c>
      <c r="F19" s="171">
        <f>ROUND(VALUE(SUBSTITUTE(実質収支比率等に係る経年分析!J$48,"▲","-")),2)</f>
        <v>4.4400000000000004</v>
      </c>
    </row>
    <row r="20" spans="1:11" x14ac:dyDescent="0.15">
      <c r="A20" s="171" t="s">
        <v>55</v>
      </c>
      <c r="B20" s="171">
        <f>ROUND(VALUE(SUBSTITUTE(実質収支比率等に係る経年分析!F$47,"▲","-")),2)</f>
        <v>18.75</v>
      </c>
      <c r="C20" s="171">
        <f>ROUND(VALUE(SUBSTITUTE(実質収支比率等に係る経年分析!G$47,"▲","-")),2)</f>
        <v>13.88</v>
      </c>
      <c r="D20" s="171">
        <f>ROUND(VALUE(SUBSTITUTE(実質収支比率等に係る経年分析!H$47,"▲","-")),2)</f>
        <v>11.37</v>
      </c>
      <c r="E20" s="171">
        <f>ROUND(VALUE(SUBSTITUTE(実質収支比率等に係る経年分析!I$47,"▲","-")),2)</f>
        <v>10.44</v>
      </c>
      <c r="F20" s="171">
        <f>ROUND(VALUE(SUBSTITUTE(実質収支比率等に係る経年分析!J$47,"▲","-")),2)</f>
        <v>15.41</v>
      </c>
    </row>
    <row r="21" spans="1:11" x14ac:dyDescent="0.15">
      <c r="A21" s="171" t="s">
        <v>56</v>
      </c>
      <c r="B21" s="171">
        <f>IF(ISNUMBER(VALUE(SUBSTITUTE(実質収支比率等に係る経年分析!F$49,"▲","-"))),ROUND(VALUE(SUBSTITUTE(実質収支比率等に係る経年分析!F$49,"▲","-")),2),NA())</f>
        <v>-5.44</v>
      </c>
      <c r="C21" s="171">
        <f>IF(ISNUMBER(VALUE(SUBSTITUTE(実質収支比率等に係る経年分析!G$49,"▲","-"))),ROUND(VALUE(SUBSTITUTE(実質収支比率等に係る経年分析!G$49,"▲","-")),2),NA())</f>
        <v>-5.43</v>
      </c>
      <c r="D21" s="171">
        <f>IF(ISNUMBER(VALUE(SUBSTITUTE(実質収支比率等に係る経年分析!H$49,"▲","-"))),ROUND(VALUE(SUBSTITUTE(実質収支比率等に係る経年分析!H$49,"▲","-")),2),NA())</f>
        <v>-1.05</v>
      </c>
      <c r="E21" s="171">
        <f>IF(ISNUMBER(VALUE(SUBSTITUTE(実質収支比率等に係る経年分析!I$49,"▲","-"))),ROUND(VALUE(SUBSTITUTE(実質収支比率等に係る経年分析!I$49,"▲","-")),2),NA())</f>
        <v>-1.03</v>
      </c>
      <c r="F21" s="171">
        <f>IF(ISNUMBER(VALUE(SUBSTITUTE(実質収支比率等に係る経年分析!J$49,"▲","-"))),ROUND(VALUE(SUBSTITUTE(実質収支比率等に係る経年分析!J$49,"▲","-")),2),NA())</f>
        <v>7.07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0.14000000000000001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4.4400000000000004</v>
      </c>
    </row>
    <row r="36" spans="1:16" x14ac:dyDescent="0.15">
      <c r="A36" s="172" t="str">
        <f>IF(連結実質赤字比率に係る赤字・黒字の構成分析!C$34="",NA(),連結実質赤字比率に係る赤字・黒字の構成分析!C$34)</f>
        <v>奈井江町立国民健康保険病院事業会計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1.43</v>
      </c>
      <c r="F36" s="172">
        <f>IF(ROUND(VALUE(SUBSTITUTE(連結実質赤字比率に係る赤字・黒字の構成分析!H$34,"▲", "-")), 2) &lt; 0, ABS(ROUND(VALUE(SUBSTITUTE(連結実質赤字比率に係る赤字・黒字の構成分析!H$34,"▲", "-")), 2)), NA())</f>
        <v>1.27</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0.67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1.9</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854</v>
      </c>
      <c r="E42" s="173"/>
      <c r="F42" s="173"/>
      <c r="G42" s="173">
        <f>'実質公債費比率（分子）の構造'!L$52</f>
        <v>827</v>
      </c>
      <c r="H42" s="173"/>
      <c r="I42" s="173"/>
      <c r="J42" s="173">
        <f>'実質公債費比率（分子）の構造'!M$52</f>
        <v>745</v>
      </c>
      <c r="K42" s="173"/>
      <c r="L42" s="173"/>
      <c r="M42" s="173">
        <f>'実質公債費比率（分子）の構造'!N$52</f>
        <v>724</v>
      </c>
      <c r="N42" s="173"/>
      <c r="O42" s="173"/>
      <c r="P42" s="173">
        <f>'実質公債費比率（分子）の構造'!O$52</f>
        <v>713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15">
      <c r="A45" s="173" t="s">
        <v>66</v>
      </c>
      <c r="B45" s="173">
        <f>'実質公債費比率（分子）の構造'!K$49</f>
        <v>58</v>
      </c>
      <c r="C45" s="173"/>
      <c r="D45" s="173"/>
      <c r="E45" s="173">
        <f>'実質公債費比率（分子）の構造'!L$49</f>
        <v>26</v>
      </c>
      <c r="F45" s="173"/>
      <c r="G45" s="173"/>
      <c r="H45" s="173">
        <f>'実質公債費比率（分子）の構造'!M$49</f>
        <v>21</v>
      </c>
      <c r="I45" s="173"/>
      <c r="J45" s="173"/>
      <c r="K45" s="173">
        <f>'実質公債費比率（分子）の構造'!N$49</f>
        <v>29</v>
      </c>
      <c r="L45" s="173"/>
      <c r="M45" s="173"/>
      <c r="N45" s="173">
        <f>'実質公債費比率（分子）の構造'!O$49</f>
        <v>28</v>
      </c>
      <c r="O45" s="173"/>
      <c r="P45" s="173"/>
    </row>
    <row r="46" spans="1:16" x14ac:dyDescent="0.15">
      <c r="A46" s="173" t="s">
        <v>67</v>
      </c>
      <c r="B46" s="173">
        <f>'実質公債費比率（分子）の構造'!K$48</f>
        <v>376</v>
      </c>
      <c r="C46" s="173"/>
      <c r="D46" s="173"/>
      <c r="E46" s="173">
        <f>'実質公債費比率（分子）の構造'!L$48</f>
        <v>401</v>
      </c>
      <c r="F46" s="173"/>
      <c r="G46" s="173"/>
      <c r="H46" s="173">
        <f>'実質公債費比率（分子）の構造'!M$48</f>
        <v>382</v>
      </c>
      <c r="I46" s="173"/>
      <c r="J46" s="173"/>
      <c r="K46" s="173">
        <f>'実質公債費比率（分子）の構造'!N$48</f>
        <v>353</v>
      </c>
      <c r="L46" s="173"/>
      <c r="M46" s="173"/>
      <c r="N46" s="173">
        <f>'実質公債費比率（分子）の構造'!O$48</f>
        <v>323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748</v>
      </c>
      <c r="C49" s="173"/>
      <c r="D49" s="173"/>
      <c r="E49" s="173">
        <f>'実質公債費比率（分子）の構造'!L$45</f>
        <v>711</v>
      </c>
      <c r="F49" s="173"/>
      <c r="G49" s="173"/>
      <c r="H49" s="173">
        <f>'実質公債費比率（分子）の構造'!M$45</f>
        <v>594</v>
      </c>
      <c r="I49" s="173"/>
      <c r="J49" s="173"/>
      <c r="K49" s="173">
        <f>'実質公債費比率（分子）の構造'!N$45</f>
        <v>586</v>
      </c>
      <c r="L49" s="173"/>
      <c r="M49" s="173"/>
      <c r="N49" s="173">
        <f>'実質公債費比率（分子）の構造'!O$45</f>
        <v>606</v>
      </c>
      <c r="O49" s="173"/>
      <c r="P49" s="173"/>
    </row>
    <row r="50" spans="1:16" x14ac:dyDescent="0.15">
      <c r="A50" s="173" t="s">
        <v>71</v>
      </c>
      <c r="B50" s="173" t="e">
        <f>NA()</f>
        <v>#N/A</v>
      </c>
      <c r="C50" s="173">
        <f>IF(ISNUMBER('実質公債費比率（分子）の構造'!K$53),'実質公債費比率（分子）の構造'!K$53,NA())</f>
        <v>329</v>
      </c>
      <c r="D50" s="173" t="e">
        <f>NA()</f>
        <v>#N/A</v>
      </c>
      <c r="E50" s="173" t="e">
        <f>NA()</f>
        <v>#N/A</v>
      </c>
      <c r="F50" s="173">
        <f>IF(ISNUMBER('実質公債費比率（分子）の構造'!L$53),'実質公債費比率（分子）の構造'!L$53,NA())</f>
        <v>312</v>
      </c>
      <c r="G50" s="173" t="e">
        <f>NA()</f>
        <v>#N/A</v>
      </c>
      <c r="H50" s="173" t="e">
        <f>NA()</f>
        <v>#N/A</v>
      </c>
      <c r="I50" s="173">
        <f>IF(ISNUMBER('実質公債費比率（分子）の構造'!M$53),'実質公債費比率（分子）の構造'!M$53,NA())</f>
        <v>253</v>
      </c>
      <c r="J50" s="173" t="e">
        <f>NA()</f>
        <v>#N/A</v>
      </c>
      <c r="K50" s="173" t="e">
        <f>NA()</f>
        <v>#N/A</v>
      </c>
      <c r="L50" s="173">
        <f>IF(ISNUMBER('実質公債費比率（分子）の構造'!N$53),'実質公債費比率（分子）の構造'!N$53,NA())</f>
        <v>245</v>
      </c>
      <c r="M50" s="173" t="e">
        <f>NA()</f>
        <v>#N/A</v>
      </c>
      <c r="N50" s="173" t="e">
        <f>NA()</f>
        <v>#N/A</v>
      </c>
      <c r="O50" s="173">
        <f>IF(ISNUMBER('実質公債費比率（分子）の構造'!O$53),'実質公債費比率（分子）の構造'!O$53,NA())</f>
        <v>244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5806</v>
      </c>
      <c r="E56" s="172"/>
      <c r="F56" s="172"/>
      <c r="G56" s="172">
        <f>'将来負担比率（分子）の構造'!J$52</f>
        <v>5774</v>
      </c>
      <c r="H56" s="172"/>
      <c r="I56" s="172"/>
      <c r="J56" s="172">
        <f>'将来負担比率（分子）の構造'!K$52</f>
        <v>5453</v>
      </c>
      <c r="K56" s="172"/>
      <c r="L56" s="172"/>
      <c r="M56" s="172">
        <f>'将来負担比率（分子）の構造'!L$52</f>
        <v>5099</v>
      </c>
      <c r="N56" s="172"/>
      <c r="O56" s="172"/>
      <c r="P56" s="172">
        <f>'将来負担比率（分子）の構造'!M$52</f>
        <v>4691</v>
      </c>
    </row>
    <row r="57" spans="1:16" x14ac:dyDescent="0.15">
      <c r="A57" s="172" t="s">
        <v>42</v>
      </c>
      <c r="B57" s="172"/>
      <c r="C57" s="172"/>
      <c r="D57" s="172">
        <f>'将来負担比率（分子）の構造'!I$51</f>
        <v>497</v>
      </c>
      <c r="E57" s="172"/>
      <c r="F57" s="172"/>
      <c r="G57" s="172">
        <f>'将来負担比率（分子）の構造'!J$51</f>
        <v>415</v>
      </c>
      <c r="H57" s="172"/>
      <c r="I57" s="172"/>
      <c r="J57" s="172">
        <f>'将来負担比率（分子）の構造'!K$51</f>
        <v>366</v>
      </c>
      <c r="K57" s="172"/>
      <c r="L57" s="172"/>
      <c r="M57" s="172">
        <f>'将来負担比率（分子）の構造'!L$51</f>
        <v>323</v>
      </c>
      <c r="N57" s="172"/>
      <c r="O57" s="172"/>
      <c r="P57" s="172">
        <f>'将来負担比率（分子）の構造'!M$51</f>
        <v>285</v>
      </c>
    </row>
    <row r="58" spans="1:16" x14ac:dyDescent="0.15">
      <c r="A58" s="172" t="s">
        <v>41</v>
      </c>
      <c r="B58" s="172"/>
      <c r="C58" s="172"/>
      <c r="D58" s="172">
        <f>'将来負担比率（分子）の構造'!I$50</f>
        <v>1129</v>
      </c>
      <c r="E58" s="172"/>
      <c r="F58" s="172"/>
      <c r="G58" s="172">
        <f>'将来負担比率（分子）の構造'!J$50</f>
        <v>1047</v>
      </c>
      <c r="H58" s="172"/>
      <c r="I58" s="172"/>
      <c r="J58" s="172">
        <f>'将来負担比率（分子）の構造'!K$50</f>
        <v>1024</v>
      </c>
      <c r="K58" s="172"/>
      <c r="L58" s="172"/>
      <c r="M58" s="172">
        <f>'将来負担比率（分子）の構造'!L$50</f>
        <v>1022</v>
      </c>
      <c r="N58" s="172"/>
      <c r="O58" s="172"/>
      <c r="P58" s="172">
        <f>'将来負担比率（分子）の構造'!M$50</f>
        <v>1300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259</v>
      </c>
      <c r="C62" s="172"/>
      <c r="D62" s="172"/>
      <c r="E62" s="172">
        <f>'将来負担比率（分子）の構造'!J$45</f>
        <v>202</v>
      </c>
      <c r="F62" s="172"/>
      <c r="G62" s="172"/>
      <c r="H62" s="172">
        <f>'将来負担比率（分子）の構造'!K$45</f>
        <v>220</v>
      </c>
      <c r="I62" s="172"/>
      <c r="J62" s="172"/>
      <c r="K62" s="172">
        <f>'将来負担比率（分子）の構造'!L$45</f>
        <v>240</v>
      </c>
      <c r="L62" s="172"/>
      <c r="M62" s="172"/>
      <c r="N62" s="172">
        <f>'将来負担比率（分子）の構造'!M$45</f>
        <v>212</v>
      </c>
      <c r="O62" s="172"/>
      <c r="P62" s="172"/>
    </row>
    <row r="63" spans="1:16" x14ac:dyDescent="0.15">
      <c r="A63" s="172" t="s">
        <v>34</v>
      </c>
      <c r="B63" s="172">
        <f>'将来負担比率（分子）の構造'!I$44</f>
        <v>509</v>
      </c>
      <c r="C63" s="172"/>
      <c r="D63" s="172"/>
      <c r="E63" s="172">
        <f>'将来負担比率（分子）の構造'!J$44</f>
        <v>479</v>
      </c>
      <c r="F63" s="172"/>
      <c r="G63" s="172"/>
      <c r="H63" s="172">
        <f>'将来負担比率（分子）の構造'!K$44</f>
        <v>457</v>
      </c>
      <c r="I63" s="172"/>
      <c r="J63" s="172"/>
      <c r="K63" s="172">
        <f>'将来負担比率（分子）の構造'!L$44</f>
        <v>429</v>
      </c>
      <c r="L63" s="172"/>
      <c r="M63" s="172"/>
      <c r="N63" s="172">
        <f>'将来負担比率（分子）の構造'!M$44</f>
        <v>402</v>
      </c>
      <c r="O63" s="172"/>
      <c r="P63" s="172"/>
    </row>
    <row r="64" spans="1:16" x14ac:dyDescent="0.15">
      <c r="A64" s="172" t="s">
        <v>33</v>
      </c>
      <c r="B64" s="172">
        <f>'将来負担比率（分子）の構造'!I$43</f>
        <v>2809</v>
      </c>
      <c r="C64" s="172"/>
      <c r="D64" s="172"/>
      <c r="E64" s="172">
        <f>'将来負担比率（分子）の構造'!J$43</f>
        <v>2632</v>
      </c>
      <c r="F64" s="172"/>
      <c r="G64" s="172"/>
      <c r="H64" s="172">
        <f>'将来負担比率（分子）の構造'!K$43</f>
        <v>2367</v>
      </c>
      <c r="I64" s="172"/>
      <c r="J64" s="172"/>
      <c r="K64" s="172">
        <f>'将来負担比率（分子）の構造'!L$43</f>
        <v>2151</v>
      </c>
      <c r="L64" s="172"/>
      <c r="M64" s="172"/>
      <c r="N64" s="172">
        <f>'将来負担比率（分子）の構造'!M$43</f>
        <v>1864</v>
      </c>
      <c r="O64" s="172"/>
      <c r="P64" s="172"/>
    </row>
    <row r="65" spans="1:16" x14ac:dyDescent="0.15">
      <c r="A65" s="172" t="s">
        <v>32</v>
      </c>
      <c r="B65" s="172">
        <f>'将来負担比率（分子）の構造'!I$42</f>
        <v>1</v>
      </c>
      <c r="C65" s="172"/>
      <c r="D65" s="172"/>
      <c r="E65" s="172">
        <f>'将来負担比率（分子）の構造'!J$42</f>
        <v>1</v>
      </c>
      <c r="F65" s="172"/>
      <c r="G65" s="172"/>
      <c r="H65" s="172">
        <f>'将来負担比率（分子）の構造'!K$42</f>
        <v>1</v>
      </c>
      <c r="I65" s="172"/>
      <c r="J65" s="172"/>
      <c r="K65" s="172">
        <f>'将来負担比率（分子）の構造'!L$42</f>
        <v>0</v>
      </c>
      <c r="L65" s="172"/>
      <c r="M65" s="172"/>
      <c r="N65" s="172">
        <f>'将来負担比率（分子）の構造'!M$42</f>
        <v>0</v>
      </c>
      <c r="O65" s="172"/>
      <c r="P65" s="172"/>
    </row>
    <row r="66" spans="1:16" x14ac:dyDescent="0.15">
      <c r="A66" s="172" t="s">
        <v>31</v>
      </c>
      <c r="B66" s="172">
        <f>'将来負担比率（分子）の構造'!I$41</f>
        <v>5667</v>
      </c>
      <c r="C66" s="172"/>
      <c r="D66" s="172"/>
      <c r="E66" s="172">
        <f>'将来負担比率（分子）の構造'!J$41</f>
        <v>5406</v>
      </c>
      <c r="F66" s="172"/>
      <c r="G66" s="172"/>
      <c r="H66" s="172">
        <f>'将来負担比率（分子）の構造'!K$41</f>
        <v>5088</v>
      </c>
      <c r="I66" s="172"/>
      <c r="J66" s="172"/>
      <c r="K66" s="172">
        <f>'将来負担比率（分子）の構造'!L$41</f>
        <v>4887</v>
      </c>
      <c r="L66" s="172"/>
      <c r="M66" s="172"/>
      <c r="N66" s="172">
        <f>'将来負担比率（分子）の構造'!M$41</f>
        <v>4769</v>
      </c>
      <c r="O66" s="172"/>
      <c r="P66" s="172"/>
    </row>
    <row r="67" spans="1:16" x14ac:dyDescent="0.15">
      <c r="A67" s="172" t="s">
        <v>75</v>
      </c>
      <c r="B67" s="172" t="e">
        <f>NA()</f>
        <v>#N/A</v>
      </c>
      <c r="C67" s="172">
        <f>IF(ISNUMBER('将来負担比率（分子）の構造'!I$53), IF('将来負担比率（分子）の構造'!I$53 &lt; 0, 0, '将来負担比率（分子）の構造'!I$53), NA())</f>
        <v>1814</v>
      </c>
      <c r="D67" s="172" t="e">
        <f>NA()</f>
        <v>#N/A</v>
      </c>
      <c r="E67" s="172" t="e">
        <f>NA()</f>
        <v>#N/A</v>
      </c>
      <c r="F67" s="172">
        <f>IF(ISNUMBER('将来負担比率（分子）の構造'!J$53), IF('将来負担比率（分子）の構造'!J$53 &lt; 0, 0, '将来負担比率（分子）の構造'!J$53), NA())</f>
        <v>1482</v>
      </c>
      <c r="G67" s="172" t="e">
        <f>NA()</f>
        <v>#N/A</v>
      </c>
      <c r="H67" s="172" t="e">
        <f>NA()</f>
        <v>#N/A</v>
      </c>
      <c r="I67" s="172">
        <f>IF(ISNUMBER('将来負担比率（分子）の構造'!K$53), IF('将来負担比率（分子）の構造'!K$53 &lt; 0, 0, '将来負担比率（分子）の構造'!K$53), NA())</f>
        <v>1289</v>
      </c>
      <c r="J67" s="172" t="e">
        <f>NA()</f>
        <v>#N/A</v>
      </c>
      <c r="K67" s="172" t="e">
        <f>NA()</f>
        <v>#N/A</v>
      </c>
      <c r="L67" s="172">
        <f>IF(ISNUMBER('将来負担比率（分子）の構造'!L$53), IF('将来負担比率（分子）の構造'!L$53 &lt; 0, 0, '将来負担比率（分子）の構造'!L$53), NA())</f>
        <v>1263</v>
      </c>
      <c r="M67" s="172" t="e">
        <f>NA()</f>
        <v>#N/A</v>
      </c>
      <c r="N67" s="172" t="e">
        <f>NA()</f>
        <v>#N/A</v>
      </c>
      <c r="O67" s="172">
        <f>IF(ISNUMBER('将来負担比率（分子）の構造'!M$53), IF('将来負担比率（分子）の構造'!M$53 &lt; 0, 0, '将来負担比率（分子）の構造'!M$53), NA())</f>
        <v>971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337</v>
      </c>
      <c r="C72" s="176">
        <f>基金残高に係る経年分析!G55</f>
        <v>322</v>
      </c>
      <c r="D72" s="176">
        <f>基金残高に係る経年分析!H55</f>
        <v>506</v>
      </c>
    </row>
    <row r="73" spans="1:16" x14ac:dyDescent="0.15">
      <c r="A73" s="175" t="s">
        <v>78</v>
      </c>
      <c r="B73" s="176">
        <f>基金残高に係る経年分析!F56</f>
        <v>31</v>
      </c>
      <c r="C73" s="176">
        <f>基金残高に係る経年分析!G56</f>
        <v>31</v>
      </c>
      <c r="D73" s="176">
        <f>基金残高に係る経年分析!H56</f>
        <v>64</v>
      </c>
    </row>
    <row r="74" spans="1:16" x14ac:dyDescent="0.15">
      <c r="A74" s="175" t="s">
        <v>79</v>
      </c>
      <c r="B74" s="176">
        <f>基金残高に係る経年分析!F57</f>
        <v>408</v>
      </c>
      <c r="C74" s="176">
        <f>基金残高に係る経年分析!G57</f>
        <v>426</v>
      </c>
      <c r="D74" s="176">
        <f>基金残高に係る経年分析!H57</f>
        <v>486</v>
      </c>
    </row>
  </sheetData>
  <sheetProtection algorithmName="SHA-512" hashValue="0UqTduMyBm9TM/4kw5P+GHTecOj6mMaJQQZI3bvI/+lkeTb8ezQabYJsAZUWeYcQMPiekeZ5rcmD5h2ApROHSA==" saltValue="Pr8gGjftFxLQRXxVhtcp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40" sqref="AD40:AK40"/>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229</v>
      </c>
      <c r="C5" s="733"/>
      <c r="D5" s="733"/>
      <c r="E5" s="733"/>
      <c r="F5" s="733"/>
      <c r="G5" s="733"/>
      <c r="H5" s="733"/>
      <c r="I5" s="733"/>
      <c r="J5" s="733"/>
      <c r="K5" s="733"/>
      <c r="L5" s="733"/>
      <c r="M5" s="733"/>
      <c r="N5" s="733"/>
      <c r="O5" s="733"/>
      <c r="P5" s="733"/>
      <c r="Q5" s="734"/>
      <c r="R5" s="717">
        <v>730903</v>
      </c>
      <c r="S5" s="718"/>
      <c r="T5" s="718"/>
      <c r="U5" s="718"/>
      <c r="V5" s="718"/>
      <c r="W5" s="718"/>
      <c r="X5" s="718"/>
      <c r="Y5" s="761"/>
      <c r="Z5" s="779">
        <v>13.4</v>
      </c>
      <c r="AA5" s="779"/>
      <c r="AB5" s="779"/>
      <c r="AC5" s="779"/>
      <c r="AD5" s="780">
        <v>707589</v>
      </c>
      <c r="AE5" s="780"/>
      <c r="AF5" s="780"/>
      <c r="AG5" s="780"/>
      <c r="AH5" s="780"/>
      <c r="AI5" s="780"/>
      <c r="AJ5" s="780"/>
      <c r="AK5" s="780"/>
      <c r="AL5" s="762">
        <v>22</v>
      </c>
      <c r="AM5" s="737"/>
      <c r="AN5" s="737"/>
      <c r="AO5" s="763"/>
      <c r="AP5" s="732" t="s">
        <v>230</v>
      </c>
      <c r="AQ5" s="733"/>
      <c r="AR5" s="733"/>
      <c r="AS5" s="733"/>
      <c r="AT5" s="733"/>
      <c r="AU5" s="733"/>
      <c r="AV5" s="733"/>
      <c r="AW5" s="733"/>
      <c r="AX5" s="733"/>
      <c r="AY5" s="733"/>
      <c r="AZ5" s="733"/>
      <c r="BA5" s="733"/>
      <c r="BB5" s="733"/>
      <c r="BC5" s="733"/>
      <c r="BD5" s="733"/>
      <c r="BE5" s="733"/>
      <c r="BF5" s="734"/>
      <c r="BG5" s="664">
        <v>707589</v>
      </c>
      <c r="BH5" s="665"/>
      <c r="BI5" s="665"/>
      <c r="BJ5" s="665"/>
      <c r="BK5" s="665"/>
      <c r="BL5" s="665"/>
      <c r="BM5" s="665"/>
      <c r="BN5" s="666"/>
      <c r="BO5" s="691">
        <v>96.8</v>
      </c>
      <c r="BP5" s="691"/>
      <c r="BQ5" s="691"/>
      <c r="BR5" s="691"/>
      <c r="BS5" s="692">
        <v>15933</v>
      </c>
      <c r="BT5" s="692"/>
      <c r="BU5" s="692"/>
      <c r="BV5" s="692"/>
      <c r="BW5" s="692"/>
      <c r="BX5" s="692"/>
      <c r="BY5" s="692"/>
      <c r="BZ5" s="692"/>
      <c r="CA5" s="692"/>
      <c r="CB5" s="750"/>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15">
      <c r="B6" s="661" t="s">
        <v>234</v>
      </c>
      <c r="C6" s="662"/>
      <c r="D6" s="662"/>
      <c r="E6" s="662"/>
      <c r="F6" s="662"/>
      <c r="G6" s="662"/>
      <c r="H6" s="662"/>
      <c r="I6" s="662"/>
      <c r="J6" s="662"/>
      <c r="K6" s="662"/>
      <c r="L6" s="662"/>
      <c r="M6" s="662"/>
      <c r="N6" s="662"/>
      <c r="O6" s="662"/>
      <c r="P6" s="662"/>
      <c r="Q6" s="663"/>
      <c r="R6" s="664">
        <v>48751</v>
      </c>
      <c r="S6" s="665"/>
      <c r="T6" s="665"/>
      <c r="U6" s="665"/>
      <c r="V6" s="665"/>
      <c r="W6" s="665"/>
      <c r="X6" s="665"/>
      <c r="Y6" s="666"/>
      <c r="Z6" s="691">
        <v>0.9</v>
      </c>
      <c r="AA6" s="691"/>
      <c r="AB6" s="691"/>
      <c r="AC6" s="691"/>
      <c r="AD6" s="692">
        <v>48751</v>
      </c>
      <c r="AE6" s="692"/>
      <c r="AF6" s="692"/>
      <c r="AG6" s="692"/>
      <c r="AH6" s="692"/>
      <c r="AI6" s="692"/>
      <c r="AJ6" s="692"/>
      <c r="AK6" s="692"/>
      <c r="AL6" s="667">
        <v>1.5</v>
      </c>
      <c r="AM6" s="668"/>
      <c r="AN6" s="668"/>
      <c r="AO6" s="693"/>
      <c r="AP6" s="661" t="s">
        <v>235</v>
      </c>
      <c r="AQ6" s="662"/>
      <c r="AR6" s="662"/>
      <c r="AS6" s="662"/>
      <c r="AT6" s="662"/>
      <c r="AU6" s="662"/>
      <c r="AV6" s="662"/>
      <c r="AW6" s="662"/>
      <c r="AX6" s="662"/>
      <c r="AY6" s="662"/>
      <c r="AZ6" s="662"/>
      <c r="BA6" s="662"/>
      <c r="BB6" s="662"/>
      <c r="BC6" s="662"/>
      <c r="BD6" s="662"/>
      <c r="BE6" s="662"/>
      <c r="BF6" s="663"/>
      <c r="BG6" s="664">
        <v>707589</v>
      </c>
      <c r="BH6" s="665"/>
      <c r="BI6" s="665"/>
      <c r="BJ6" s="665"/>
      <c r="BK6" s="665"/>
      <c r="BL6" s="665"/>
      <c r="BM6" s="665"/>
      <c r="BN6" s="666"/>
      <c r="BO6" s="691">
        <v>96.8</v>
      </c>
      <c r="BP6" s="691"/>
      <c r="BQ6" s="691"/>
      <c r="BR6" s="691"/>
      <c r="BS6" s="692">
        <v>15933</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55509</v>
      </c>
      <c r="CS6" s="665"/>
      <c r="CT6" s="665"/>
      <c r="CU6" s="665"/>
      <c r="CV6" s="665"/>
      <c r="CW6" s="665"/>
      <c r="CX6" s="665"/>
      <c r="CY6" s="666"/>
      <c r="CZ6" s="762">
        <v>1</v>
      </c>
      <c r="DA6" s="737"/>
      <c r="DB6" s="737"/>
      <c r="DC6" s="765"/>
      <c r="DD6" s="670" t="s">
        <v>129</v>
      </c>
      <c r="DE6" s="665"/>
      <c r="DF6" s="665"/>
      <c r="DG6" s="665"/>
      <c r="DH6" s="665"/>
      <c r="DI6" s="665"/>
      <c r="DJ6" s="665"/>
      <c r="DK6" s="665"/>
      <c r="DL6" s="665"/>
      <c r="DM6" s="665"/>
      <c r="DN6" s="665"/>
      <c r="DO6" s="665"/>
      <c r="DP6" s="666"/>
      <c r="DQ6" s="670">
        <v>55509</v>
      </c>
      <c r="DR6" s="665"/>
      <c r="DS6" s="665"/>
      <c r="DT6" s="665"/>
      <c r="DU6" s="665"/>
      <c r="DV6" s="665"/>
      <c r="DW6" s="665"/>
      <c r="DX6" s="665"/>
      <c r="DY6" s="665"/>
      <c r="DZ6" s="665"/>
      <c r="EA6" s="665"/>
      <c r="EB6" s="665"/>
      <c r="EC6" s="708"/>
    </row>
    <row r="7" spans="2:143" ht="11.25" customHeight="1" x14ac:dyDescent="0.15">
      <c r="B7" s="661" t="s">
        <v>237</v>
      </c>
      <c r="C7" s="662"/>
      <c r="D7" s="662"/>
      <c r="E7" s="662"/>
      <c r="F7" s="662"/>
      <c r="G7" s="662"/>
      <c r="H7" s="662"/>
      <c r="I7" s="662"/>
      <c r="J7" s="662"/>
      <c r="K7" s="662"/>
      <c r="L7" s="662"/>
      <c r="M7" s="662"/>
      <c r="N7" s="662"/>
      <c r="O7" s="662"/>
      <c r="P7" s="662"/>
      <c r="Q7" s="663"/>
      <c r="R7" s="664">
        <v>316</v>
      </c>
      <c r="S7" s="665"/>
      <c r="T7" s="665"/>
      <c r="U7" s="665"/>
      <c r="V7" s="665"/>
      <c r="W7" s="665"/>
      <c r="X7" s="665"/>
      <c r="Y7" s="666"/>
      <c r="Z7" s="691">
        <v>0</v>
      </c>
      <c r="AA7" s="691"/>
      <c r="AB7" s="691"/>
      <c r="AC7" s="691"/>
      <c r="AD7" s="692">
        <v>316</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269640</v>
      </c>
      <c r="BH7" s="665"/>
      <c r="BI7" s="665"/>
      <c r="BJ7" s="665"/>
      <c r="BK7" s="665"/>
      <c r="BL7" s="665"/>
      <c r="BM7" s="665"/>
      <c r="BN7" s="666"/>
      <c r="BO7" s="691">
        <v>36.9</v>
      </c>
      <c r="BP7" s="691"/>
      <c r="BQ7" s="691"/>
      <c r="BR7" s="691"/>
      <c r="BS7" s="692">
        <v>15933</v>
      </c>
      <c r="BT7" s="692"/>
      <c r="BU7" s="692"/>
      <c r="BV7" s="692"/>
      <c r="BW7" s="692"/>
      <c r="BX7" s="692"/>
      <c r="BY7" s="692"/>
      <c r="BZ7" s="692"/>
      <c r="CA7" s="692"/>
      <c r="CB7" s="750"/>
      <c r="CD7" s="698" t="s">
        <v>239</v>
      </c>
      <c r="CE7" s="699"/>
      <c r="CF7" s="699"/>
      <c r="CG7" s="699"/>
      <c r="CH7" s="699"/>
      <c r="CI7" s="699"/>
      <c r="CJ7" s="699"/>
      <c r="CK7" s="699"/>
      <c r="CL7" s="699"/>
      <c r="CM7" s="699"/>
      <c r="CN7" s="699"/>
      <c r="CO7" s="699"/>
      <c r="CP7" s="699"/>
      <c r="CQ7" s="700"/>
      <c r="CR7" s="664">
        <v>1188630</v>
      </c>
      <c r="CS7" s="665"/>
      <c r="CT7" s="665"/>
      <c r="CU7" s="665"/>
      <c r="CV7" s="665"/>
      <c r="CW7" s="665"/>
      <c r="CX7" s="665"/>
      <c r="CY7" s="666"/>
      <c r="CZ7" s="691">
        <v>22.4</v>
      </c>
      <c r="DA7" s="691"/>
      <c r="DB7" s="691"/>
      <c r="DC7" s="691"/>
      <c r="DD7" s="670">
        <v>124749</v>
      </c>
      <c r="DE7" s="665"/>
      <c r="DF7" s="665"/>
      <c r="DG7" s="665"/>
      <c r="DH7" s="665"/>
      <c r="DI7" s="665"/>
      <c r="DJ7" s="665"/>
      <c r="DK7" s="665"/>
      <c r="DL7" s="665"/>
      <c r="DM7" s="665"/>
      <c r="DN7" s="665"/>
      <c r="DO7" s="665"/>
      <c r="DP7" s="666"/>
      <c r="DQ7" s="670">
        <v>771208</v>
      </c>
      <c r="DR7" s="665"/>
      <c r="DS7" s="665"/>
      <c r="DT7" s="665"/>
      <c r="DU7" s="665"/>
      <c r="DV7" s="665"/>
      <c r="DW7" s="665"/>
      <c r="DX7" s="665"/>
      <c r="DY7" s="665"/>
      <c r="DZ7" s="665"/>
      <c r="EA7" s="665"/>
      <c r="EB7" s="665"/>
      <c r="EC7" s="708"/>
    </row>
    <row r="8" spans="2:143" ht="11.25" customHeight="1" x14ac:dyDescent="0.15">
      <c r="B8" s="661" t="s">
        <v>240</v>
      </c>
      <c r="C8" s="662"/>
      <c r="D8" s="662"/>
      <c r="E8" s="662"/>
      <c r="F8" s="662"/>
      <c r="G8" s="662"/>
      <c r="H8" s="662"/>
      <c r="I8" s="662"/>
      <c r="J8" s="662"/>
      <c r="K8" s="662"/>
      <c r="L8" s="662"/>
      <c r="M8" s="662"/>
      <c r="N8" s="662"/>
      <c r="O8" s="662"/>
      <c r="P8" s="662"/>
      <c r="Q8" s="663"/>
      <c r="R8" s="664">
        <v>1633</v>
      </c>
      <c r="S8" s="665"/>
      <c r="T8" s="665"/>
      <c r="U8" s="665"/>
      <c r="V8" s="665"/>
      <c r="W8" s="665"/>
      <c r="X8" s="665"/>
      <c r="Y8" s="666"/>
      <c r="Z8" s="691">
        <v>0</v>
      </c>
      <c r="AA8" s="691"/>
      <c r="AB8" s="691"/>
      <c r="AC8" s="691"/>
      <c r="AD8" s="692">
        <v>1633</v>
      </c>
      <c r="AE8" s="692"/>
      <c r="AF8" s="692"/>
      <c r="AG8" s="692"/>
      <c r="AH8" s="692"/>
      <c r="AI8" s="692"/>
      <c r="AJ8" s="692"/>
      <c r="AK8" s="692"/>
      <c r="AL8" s="667">
        <v>0.1</v>
      </c>
      <c r="AM8" s="668"/>
      <c r="AN8" s="668"/>
      <c r="AO8" s="693"/>
      <c r="AP8" s="661" t="s">
        <v>241</v>
      </c>
      <c r="AQ8" s="662"/>
      <c r="AR8" s="662"/>
      <c r="AS8" s="662"/>
      <c r="AT8" s="662"/>
      <c r="AU8" s="662"/>
      <c r="AV8" s="662"/>
      <c r="AW8" s="662"/>
      <c r="AX8" s="662"/>
      <c r="AY8" s="662"/>
      <c r="AZ8" s="662"/>
      <c r="BA8" s="662"/>
      <c r="BB8" s="662"/>
      <c r="BC8" s="662"/>
      <c r="BD8" s="662"/>
      <c r="BE8" s="662"/>
      <c r="BF8" s="663"/>
      <c r="BG8" s="664">
        <v>8487</v>
      </c>
      <c r="BH8" s="665"/>
      <c r="BI8" s="665"/>
      <c r="BJ8" s="665"/>
      <c r="BK8" s="665"/>
      <c r="BL8" s="665"/>
      <c r="BM8" s="665"/>
      <c r="BN8" s="666"/>
      <c r="BO8" s="691">
        <v>1.2</v>
      </c>
      <c r="BP8" s="691"/>
      <c r="BQ8" s="691"/>
      <c r="BR8" s="691"/>
      <c r="BS8" s="692" t="s">
        <v>129</v>
      </c>
      <c r="BT8" s="692"/>
      <c r="BU8" s="692"/>
      <c r="BV8" s="692"/>
      <c r="BW8" s="692"/>
      <c r="BX8" s="692"/>
      <c r="BY8" s="692"/>
      <c r="BZ8" s="692"/>
      <c r="CA8" s="692"/>
      <c r="CB8" s="750"/>
      <c r="CD8" s="698" t="s">
        <v>242</v>
      </c>
      <c r="CE8" s="699"/>
      <c r="CF8" s="699"/>
      <c r="CG8" s="699"/>
      <c r="CH8" s="699"/>
      <c r="CI8" s="699"/>
      <c r="CJ8" s="699"/>
      <c r="CK8" s="699"/>
      <c r="CL8" s="699"/>
      <c r="CM8" s="699"/>
      <c r="CN8" s="699"/>
      <c r="CO8" s="699"/>
      <c r="CP8" s="699"/>
      <c r="CQ8" s="700"/>
      <c r="CR8" s="664">
        <v>1032067</v>
      </c>
      <c r="CS8" s="665"/>
      <c r="CT8" s="665"/>
      <c r="CU8" s="665"/>
      <c r="CV8" s="665"/>
      <c r="CW8" s="665"/>
      <c r="CX8" s="665"/>
      <c r="CY8" s="666"/>
      <c r="CZ8" s="691">
        <v>19.5</v>
      </c>
      <c r="DA8" s="691"/>
      <c r="DB8" s="691"/>
      <c r="DC8" s="691"/>
      <c r="DD8" s="670">
        <v>737</v>
      </c>
      <c r="DE8" s="665"/>
      <c r="DF8" s="665"/>
      <c r="DG8" s="665"/>
      <c r="DH8" s="665"/>
      <c r="DI8" s="665"/>
      <c r="DJ8" s="665"/>
      <c r="DK8" s="665"/>
      <c r="DL8" s="665"/>
      <c r="DM8" s="665"/>
      <c r="DN8" s="665"/>
      <c r="DO8" s="665"/>
      <c r="DP8" s="666"/>
      <c r="DQ8" s="670">
        <v>480392</v>
      </c>
      <c r="DR8" s="665"/>
      <c r="DS8" s="665"/>
      <c r="DT8" s="665"/>
      <c r="DU8" s="665"/>
      <c r="DV8" s="665"/>
      <c r="DW8" s="665"/>
      <c r="DX8" s="665"/>
      <c r="DY8" s="665"/>
      <c r="DZ8" s="665"/>
      <c r="EA8" s="665"/>
      <c r="EB8" s="665"/>
      <c r="EC8" s="708"/>
    </row>
    <row r="9" spans="2:143" ht="11.25" customHeight="1" x14ac:dyDescent="0.15">
      <c r="B9" s="661" t="s">
        <v>243</v>
      </c>
      <c r="C9" s="662"/>
      <c r="D9" s="662"/>
      <c r="E9" s="662"/>
      <c r="F9" s="662"/>
      <c r="G9" s="662"/>
      <c r="H9" s="662"/>
      <c r="I9" s="662"/>
      <c r="J9" s="662"/>
      <c r="K9" s="662"/>
      <c r="L9" s="662"/>
      <c r="M9" s="662"/>
      <c r="N9" s="662"/>
      <c r="O9" s="662"/>
      <c r="P9" s="662"/>
      <c r="Q9" s="663"/>
      <c r="R9" s="664">
        <v>1996</v>
      </c>
      <c r="S9" s="665"/>
      <c r="T9" s="665"/>
      <c r="U9" s="665"/>
      <c r="V9" s="665"/>
      <c r="W9" s="665"/>
      <c r="X9" s="665"/>
      <c r="Y9" s="666"/>
      <c r="Z9" s="691">
        <v>0</v>
      </c>
      <c r="AA9" s="691"/>
      <c r="AB9" s="691"/>
      <c r="AC9" s="691"/>
      <c r="AD9" s="692">
        <v>1996</v>
      </c>
      <c r="AE9" s="692"/>
      <c r="AF9" s="692"/>
      <c r="AG9" s="692"/>
      <c r="AH9" s="692"/>
      <c r="AI9" s="692"/>
      <c r="AJ9" s="692"/>
      <c r="AK9" s="692"/>
      <c r="AL9" s="667">
        <v>0.1</v>
      </c>
      <c r="AM9" s="668"/>
      <c r="AN9" s="668"/>
      <c r="AO9" s="693"/>
      <c r="AP9" s="661" t="s">
        <v>244</v>
      </c>
      <c r="AQ9" s="662"/>
      <c r="AR9" s="662"/>
      <c r="AS9" s="662"/>
      <c r="AT9" s="662"/>
      <c r="AU9" s="662"/>
      <c r="AV9" s="662"/>
      <c r="AW9" s="662"/>
      <c r="AX9" s="662"/>
      <c r="AY9" s="662"/>
      <c r="AZ9" s="662"/>
      <c r="BA9" s="662"/>
      <c r="BB9" s="662"/>
      <c r="BC9" s="662"/>
      <c r="BD9" s="662"/>
      <c r="BE9" s="662"/>
      <c r="BF9" s="663"/>
      <c r="BG9" s="664">
        <v>196362</v>
      </c>
      <c r="BH9" s="665"/>
      <c r="BI9" s="665"/>
      <c r="BJ9" s="665"/>
      <c r="BK9" s="665"/>
      <c r="BL9" s="665"/>
      <c r="BM9" s="665"/>
      <c r="BN9" s="666"/>
      <c r="BO9" s="691">
        <v>26.9</v>
      </c>
      <c r="BP9" s="691"/>
      <c r="BQ9" s="691"/>
      <c r="BR9" s="691"/>
      <c r="BS9" s="692" t="s">
        <v>129</v>
      </c>
      <c r="BT9" s="692"/>
      <c r="BU9" s="692"/>
      <c r="BV9" s="692"/>
      <c r="BW9" s="692"/>
      <c r="BX9" s="692"/>
      <c r="BY9" s="692"/>
      <c r="BZ9" s="692"/>
      <c r="CA9" s="692"/>
      <c r="CB9" s="750"/>
      <c r="CD9" s="698" t="s">
        <v>245</v>
      </c>
      <c r="CE9" s="699"/>
      <c r="CF9" s="699"/>
      <c r="CG9" s="699"/>
      <c r="CH9" s="699"/>
      <c r="CI9" s="699"/>
      <c r="CJ9" s="699"/>
      <c r="CK9" s="699"/>
      <c r="CL9" s="699"/>
      <c r="CM9" s="699"/>
      <c r="CN9" s="699"/>
      <c r="CO9" s="699"/>
      <c r="CP9" s="699"/>
      <c r="CQ9" s="700"/>
      <c r="CR9" s="664">
        <v>715305</v>
      </c>
      <c r="CS9" s="665"/>
      <c r="CT9" s="665"/>
      <c r="CU9" s="665"/>
      <c r="CV9" s="665"/>
      <c r="CW9" s="665"/>
      <c r="CX9" s="665"/>
      <c r="CY9" s="666"/>
      <c r="CZ9" s="691">
        <v>13.5</v>
      </c>
      <c r="DA9" s="691"/>
      <c r="DB9" s="691"/>
      <c r="DC9" s="691"/>
      <c r="DD9" s="670" t="s">
        <v>129</v>
      </c>
      <c r="DE9" s="665"/>
      <c r="DF9" s="665"/>
      <c r="DG9" s="665"/>
      <c r="DH9" s="665"/>
      <c r="DI9" s="665"/>
      <c r="DJ9" s="665"/>
      <c r="DK9" s="665"/>
      <c r="DL9" s="665"/>
      <c r="DM9" s="665"/>
      <c r="DN9" s="665"/>
      <c r="DO9" s="665"/>
      <c r="DP9" s="666"/>
      <c r="DQ9" s="670">
        <v>584752</v>
      </c>
      <c r="DR9" s="665"/>
      <c r="DS9" s="665"/>
      <c r="DT9" s="665"/>
      <c r="DU9" s="665"/>
      <c r="DV9" s="665"/>
      <c r="DW9" s="665"/>
      <c r="DX9" s="665"/>
      <c r="DY9" s="665"/>
      <c r="DZ9" s="665"/>
      <c r="EA9" s="665"/>
      <c r="EB9" s="665"/>
      <c r="EC9" s="708"/>
    </row>
    <row r="10" spans="2:143" ht="11.25" customHeight="1" x14ac:dyDescent="0.15">
      <c r="B10" s="661" t="s">
        <v>246</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21665</v>
      </c>
      <c r="BH10" s="665"/>
      <c r="BI10" s="665"/>
      <c r="BJ10" s="665"/>
      <c r="BK10" s="665"/>
      <c r="BL10" s="665"/>
      <c r="BM10" s="665"/>
      <c r="BN10" s="666"/>
      <c r="BO10" s="691">
        <v>3</v>
      </c>
      <c r="BP10" s="691"/>
      <c r="BQ10" s="691"/>
      <c r="BR10" s="691"/>
      <c r="BS10" s="692">
        <v>3611</v>
      </c>
      <c r="BT10" s="692"/>
      <c r="BU10" s="692"/>
      <c r="BV10" s="692"/>
      <c r="BW10" s="692"/>
      <c r="BX10" s="692"/>
      <c r="BY10" s="692"/>
      <c r="BZ10" s="692"/>
      <c r="CA10" s="692"/>
      <c r="CB10" s="750"/>
      <c r="CD10" s="698" t="s">
        <v>248</v>
      </c>
      <c r="CE10" s="699"/>
      <c r="CF10" s="699"/>
      <c r="CG10" s="699"/>
      <c r="CH10" s="699"/>
      <c r="CI10" s="699"/>
      <c r="CJ10" s="699"/>
      <c r="CK10" s="699"/>
      <c r="CL10" s="699"/>
      <c r="CM10" s="699"/>
      <c r="CN10" s="699"/>
      <c r="CO10" s="699"/>
      <c r="CP10" s="699"/>
      <c r="CQ10" s="700"/>
      <c r="CR10" s="664">
        <v>552</v>
      </c>
      <c r="CS10" s="665"/>
      <c r="CT10" s="665"/>
      <c r="CU10" s="665"/>
      <c r="CV10" s="665"/>
      <c r="CW10" s="665"/>
      <c r="CX10" s="665"/>
      <c r="CY10" s="666"/>
      <c r="CZ10" s="691">
        <v>0</v>
      </c>
      <c r="DA10" s="691"/>
      <c r="DB10" s="691"/>
      <c r="DC10" s="691"/>
      <c r="DD10" s="670" t="s">
        <v>129</v>
      </c>
      <c r="DE10" s="665"/>
      <c r="DF10" s="665"/>
      <c r="DG10" s="665"/>
      <c r="DH10" s="665"/>
      <c r="DI10" s="665"/>
      <c r="DJ10" s="665"/>
      <c r="DK10" s="665"/>
      <c r="DL10" s="665"/>
      <c r="DM10" s="665"/>
      <c r="DN10" s="665"/>
      <c r="DO10" s="665"/>
      <c r="DP10" s="666"/>
      <c r="DQ10" s="670">
        <v>552</v>
      </c>
      <c r="DR10" s="665"/>
      <c r="DS10" s="665"/>
      <c r="DT10" s="665"/>
      <c r="DU10" s="665"/>
      <c r="DV10" s="665"/>
      <c r="DW10" s="665"/>
      <c r="DX10" s="665"/>
      <c r="DY10" s="665"/>
      <c r="DZ10" s="665"/>
      <c r="EA10" s="665"/>
      <c r="EB10" s="665"/>
      <c r="EC10" s="708"/>
    </row>
    <row r="11" spans="2:143" ht="11.25" customHeight="1" x14ac:dyDescent="0.15">
      <c r="B11" s="661" t="s">
        <v>249</v>
      </c>
      <c r="C11" s="662"/>
      <c r="D11" s="662"/>
      <c r="E11" s="662"/>
      <c r="F11" s="662"/>
      <c r="G11" s="662"/>
      <c r="H11" s="662"/>
      <c r="I11" s="662"/>
      <c r="J11" s="662"/>
      <c r="K11" s="662"/>
      <c r="L11" s="662"/>
      <c r="M11" s="662"/>
      <c r="N11" s="662"/>
      <c r="O11" s="662"/>
      <c r="P11" s="662"/>
      <c r="Q11" s="663"/>
      <c r="R11" s="664">
        <v>145699</v>
      </c>
      <c r="S11" s="665"/>
      <c r="T11" s="665"/>
      <c r="U11" s="665"/>
      <c r="V11" s="665"/>
      <c r="W11" s="665"/>
      <c r="X11" s="665"/>
      <c r="Y11" s="666"/>
      <c r="Z11" s="667">
        <v>2.7</v>
      </c>
      <c r="AA11" s="668"/>
      <c r="AB11" s="668"/>
      <c r="AC11" s="669"/>
      <c r="AD11" s="670">
        <v>145699</v>
      </c>
      <c r="AE11" s="665"/>
      <c r="AF11" s="665"/>
      <c r="AG11" s="665"/>
      <c r="AH11" s="665"/>
      <c r="AI11" s="665"/>
      <c r="AJ11" s="665"/>
      <c r="AK11" s="666"/>
      <c r="AL11" s="667">
        <v>4.5</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43126</v>
      </c>
      <c r="BH11" s="665"/>
      <c r="BI11" s="665"/>
      <c r="BJ11" s="665"/>
      <c r="BK11" s="665"/>
      <c r="BL11" s="665"/>
      <c r="BM11" s="665"/>
      <c r="BN11" s="666"/>
      <c r="BO11" s="691">
        <v>5.9</v>
      </c>
      <c r="BP11" s="691"/>
      <c r="BQ11" s="691"/>
      <c r="BR11" s="691"/>
      <c r="BS11" s="692">
        <v>12322</v>
      </c>
      <c r="BT11" s="692"/>
      <c r="BU11" s="692"/>
      <c r="BV11" s="692"/>
      <c r="BW11" s="692"/>
      <c r="BX11" s="692"/>
      <c r="BY11" s="692"/>
      <c r="BZ11" s="692"/>
      <c r="CA11" s="692"/>
      <c r="CB11" s="750"/>
      <c r="CD11" s="698" t="s">
        <v>251</v>
      </c>
      <c r="CE11" s="699"/>
      <c r="CF11" s="699"/>
      <c r="CG11" s="699"/>
      <c r="CH11" s="699"/>
      <c r="CI11" s="699"/>
      <c r="CJ11" s="699"/>
      <c r="CK11" s="699"/>
      <c r="CL11" s="699"/>
      <c r="CM11" s="699"/>
      <c r="CN11" s="699"/>
      <c r="CO11" s="699"/>
      <c r="CP11" s="699"/>
      <c r="CQ11" s="700"/>
      <c r="CR11" s="664">
        <v>312872</v>
      </c>
      <c r="CS11" s="665"/>
      <c r="CT11" s="665"/>
      <c r="CU11" s="665"/>
      <c r="CV11" s="665"/>
      <c r="CW11" s="665"/>
      <c r="CX11" s="665"/>
      <c r="CY11" s="666"/>
      <c r="CZ11" s="691">
        <v>5.9</v>
      </c>
      <c r="DA11" s="691"/>
      <c r="DB11" s="691"/>
      <c r="DC11" s="691"/>
      <c r="DD11" s="670">
        <v>52843</v>
      </c>
      <c r="DE11" s="665"/>
      <c r="DF11" s="665"/>
      <c r="DG11" s="665"/>
      <c r="DH11" s="665"/>
      <c r="DI11" s="665"/>
      <c r="DJ11" s="665"/>
      <c r="DK11" s="665"/>
      <c r="DL11" s="665"/>
      <c r="DM11" s="665"/>
      <c r="DN11" s="665"/>
      <c r="DO11" s="665"/>
      <c r="DP11" s="666"/>
      <c r="DQ11" s="670">
        <v>141286</v>
      </c>
      <c r="DR11" s="665"/>
      <c r="DS11" s="665"/>
      <c r="DT11" s="665"/>
      <c r="DU11" s="665"/>
      <c r="DV11" s="665"/>
      <c r="DW11" s="665"/>
      <c r="DX11" s="665"/>
      <c r="DY11" s="665"/>
      <c r="DZ11" s="665"/>
      <c r="EA11" s="665"/>
      <c r="EB11" s="665"/>
      <c r="EC11" s="708"/>
    </row>
    <row r="12" spans="2:143" ht="11.25" customHeight="1" x14ac:dyDescent="0.15">
      <c r="B12" s="661" t="s">
        <v>252</v>
      </c>
      <c r="C12" s="662"/>
      <c r="D12" s="662"/>
      <c r="E12" s="662"/>
      <c r="F12" s="662"/>
      <c r="G12" s="662"/>
      <c r="H12" s="662"/>
      <c r="I12" s="662"/>
      <c r="J12" s="662"/>
      <c r="K12" s="662"/>
      <c r="L12" s="662"/>
      <c r="M12" s="662"/>
      <c r="N12" s="662"/>
      <c r="O12" s="662"/>
      <c r="P12" s="662"/>
      <c r="Q12" s="663"/>
      <c r="R12" s="664">
        <v>4707</v>
      </c>
      <c r="S12" s="665"/>
      <c r="T12" s="665"/>
      <c r="U12" s="665"/>
      <c r="V12" s="665"/>
      <c r="W12" s="665"/>
      <c r="X12" s="665"/>
      <c r="Y12" s="666"/>
      <c r="Z12" s="691">
        <v>0.1</v>
      </c>
      <c r="AA12" s="691"/>
      <c r="AB12" s="691"/>
      <c r="AC12" s="691"/>
      <c r="AD12" s="692">
        <v>4707</v>
      </c>
      <c r="AE12" s="692"/>
      <c r="AF12" s="692"/>
      <c r="AG12" s="692"/>
      <c r="AH12" s="692"/>
      <c r="AI12" s="692"/>
      <c r="AJ12" s="692"/>
      <c r="AK12" s="692"/>
      <c r="AL12" s="667">
        <v>0.1</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387913</v>
      </c>
      <c r="BH12" s="665"/>
      <c r="BI12" s="665"/>
      <c r="BJ12" s="665"/>
      <c r="BK12" s="665"/>
      <c r="BL12" s="665"/>
      <c r="BM12" s="665"/>
      <c r="BN12" s="666"/>
      <c r="BO12" s="691">
        <v>53.1</v>
      </c>
      <c r="BP12" s="691"/>
      <c r="BQ12" s="691"/>
      <c r="BR12" s="691"/>
      <c r="BS12" s="692" t="s">
        <v>129</v>
      </c>
      <c r="BT12" s="692"/>
      <c r="BU12" s="692"/>
      <c r="BV12" s="692"/>
      <c r="BW12" s="692"/>
      <c r="BX12" s="692"/>
      <c r="BY12" s="692"/>
      <c r="BZ12" s="692"/>
      <c r="CA12" s="692"/>
      <c r="CB12" s="750"/>
      <c r="CD12" s="698" t="s">
        <v>254</v>
      </c>
      <c r="CE12" s="699"/>
      <c r="CF12" s="699"/>
      <c r="CG12" s="699"/>
      <c r="CH12" s="699"/>
      <c r="CI12" s="699"/>
      <c r="CJ12" s="699"/>
      <c r="CK12" s="699"/>
      <c r="CL12" s="699"/>
      <c r="CM12" s="699"/>
      <c r="CN12" s="699"/>
      <c r="CO12" s="699"/>
      <c r="CP12" s="699"/>
      <c r="CQ12" s="700"/>
      <c r="CR12" s="664">
        <v>91808</v>
      </c>
      <c r="CS12" s="665"/>
      <c r="CT12" s="665"/>
      <c r="CU12" s="665"/>
      <c r="CV12" s="665"/>
      <c r="CW12" s="665"/>
      <c r="CX12" s="665"/>
      <c r="CY12" s="666"/>
      <c r="CZ12" s="691">
        <v>1.7</v>
      </c>
      <c r="DA12" s="691"/>
      <c r="DB12" s="691"/>
      <c r="DC12" s="691"/>
      <c r="DD12" s="670">
        <v>4992</v>
      </c>
      <c r="DE12" s="665"/>
      <c r="DF12" s="665"/>
      <c r="DG12" s="665"/>
      <c r="DH12" s="665"/>
      <c r="DI12" s="665"/>
      <c r="DJ12" s="665"/>
      <c r="DK12" s="665"/>
      <c r="DL12" s="665"/>
      <c r="DM12" s="665"/>
      <c r="DN12" s="665"/>
      <c r="DO12" s="665"/>
      <c r="DP12" s="666"/>
      <c r="DQ12" s="670">
        <v>68457</v>
      </c>
      <c r="DR12" s="665"/>
      <c r="DS12" s="665"/>
      <c r="DT12" s="665"/>
      <c r="DU12" s="665"/>
      <c r="DV12" s="665"/>
      <c r="DW12" s="665"/>
      <c r="DX12" s="665"/>
      <c r="DY12" s="665"/>
      <c r="DZ12" s="665"/>
      <c r="EA12" s="665"/>
      <c r="EB12" s="665"/>
      <c r="EC12" s="708"/>
    </row>
    <row r="13" spans="2:143" ht="11.25" customHeight="1" x14ac:dyDescent="0.15">
      <c r="B13" s="661" t="s">
        <v>255</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387665</v>
      </c>
      <c r="BH13" s="665"/>
      <c r="BI13" s="665"/>
      <c r="BJ13" s="665"/>
      <c r="BK13" s="665"/>
      <c r="BL13" s="665"/>
      <c r="BM13" s="665"/>
      <c r="BN13" s="666"/>
      <c r="BO13" s="691">
        <v>53</v>
      </c>
      <c r="BP13" s="691"/>
      <c r="BQ13" s="691"/>
      <c r="BR13" s="691"/>
      <c r="BS13" s="692" t="s">
        <v>129</v>
      </c>
      <c r="BT13" s="692"/>
      <c r="BU13" s="692"/>
      <c r="BV13" s="692"/>
      <c r="BW13" s="692"/>
      <c r="BX13" s="692"/>
      <c r="BY13" s="692"/>
      <c r="BZ13" s="692"/>
      <c r="CA13" s="692"/>
      <c r="CB13" s="750"/>
      <c r="CD13" s="698" t="s">
        <v>257</v>
      </c>
      <c r="CE13" s="699"/>
      <c r="CF13" s="699"/>
      <c r="CG13" s="699"/>
      <c r="CH13" s="699"/>
      <c r="CI13" s="699"/>
      <c r="CJ13" s="699"/>
      <c r="CK13" s="699"/>
      <c r="CL13" s="699"/>
      <c r="CM13" s="699"/>
      <c r="CN13" s="699"/>
      <c r="CO13" s="699"/>
      <c r="CP13" s="699"/>
      <c r="CQ13" s="700"/>
      <c r="CR13" s="664">
        <v>670784</v>
      </c>
      <c r="CS13" s="665"/>
      <c r="CT13" s="665"/>
      <c r="CU13" s="665"/>
      <c r="CV13" s="665"/>
      <c r="CW13" s="665"/>
      <c r="CX13" s="665"/>
      <c r="CY13" s="666"/>
      <c r="CZ13" s="691">
        <v>12.7</v>
      </c>
      <c r="DA13" s="691"/>
      <c r="DB13" s="691"/>
      <c r="DC13" s="691"/>
      <c r="DD13" s="670">
        <v>82679</v>
      </c>
      <c r="DE13" s="665"/>
      <c r="DF13" s="665"/>
      <c r="DG13" s="665"/>
      <c r="DH13" s="665"/>
      <c r="DI13" s="665"/>
      <c r="DJ13" s="665"/>
      <c r="DK13" s="665"/>
      <c r="DL13" s="665"/>
      <c r="DM13" s="665"/>
      <c r="DN13" s="665"/>
      <c r="DO13" s="665"/>
      <c r="DP13" s="666"/>
      <c r="DQ13" s="670">
        <v>508307</v>
      </c>
      <c r="DR13" s="665"/>
      <c r="DS13" s="665"/>
      <c r="DT13" s="665"/>
      <c r="DU13" s="665"/>
      <c r="DV13" s="665"/>
      <c r="DW13" s="665"/>
      <c r="DX13" s="665"/>
      <c r="DY13" s="665"/>
      <c r="DZ13" s="665"/>
      <c r="EA13" s="665"/>
      <c r="EB13" s="665"/>
      <c r="EC13" s="708"/>
    </row>
    <row r="14" spans="2:143" ht="11.25" customHeight="1" x14ac:dyDescent="0.15">
      <c r="B14" s="661" t="s">
        <v>258</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15237</v>
      </c>
      <c r="BH14" s="665"/>
      <c r="BI14" s="665"/>
      <c r="BJ14" s="665"/>
      <c r="BK14" s="665"/>
      <c r="BL14" s="665"/>
      <c r="BM14" s="665"/>
      <c r="BN14" s="666"/>
      <c r="BO14" s="691">
        <v>2.1</v>
      </c>
      <c r="BP14" s="691"/>
      <c r="BQ14" s="691"/>
      <c r="BR14" s="691"/>
      <c r="BS14" s="692" t="s">
        <v>129</v>
      </c>
      <c r="BT14" s="692"/>
      <c r="BU14" s="692"/>
      <c r="BV14" s="692"/>
      <c r="BW14" s="692"/>
      <c r="BX14" s="692"/>
      <c r="BY14" s="692"/>
      <c r="BZ14" s="692"/>
      <c r="CA14" s="692"/>
      <c r="CB14" s="750"/>
      <c r="CD14" s="698" t="s">
        <v>260</v>
      </c>
      <c r="CE14" s="699"/>
      <c r="CF14" s="699"/>
      <c r="CG14" s="699"/>
      <c r="CH14" s="699"/>
      <c r="CI14" s="699"/>
      <c r="CJ14" s="699"/>
      <c r="CK14" s="699"/>
      <c r="CL14" s="699"/>
      <c r="CM14" s="699"/>
      <c r="CN14" s="699"/>
      <c r="CO14" s="699"/>
      <c r="CP14" s="699"/>
      <c r="CQ14" s="700"/>
      <c r="CR14" s="664">
        <v>143558</v>
      </c>
      <c r="CS14" s="665"/>
      <c r="CT14" s="665"/>
      <c r="CU14" s="665"/>
      <c r="CV14" s="665"/>
      <c r="CW14" s="665"/>
      <c r="CX14" s="665"/>
      <c r="CY14" s="666"/>
      <c r="CZ14" s="691">
        <v>2.7</v>
      </c>
      <c r="DA14" s="691"/>
      <c r="DB14" s="691"/>
      <c r="DC14" s="691"/>
      <c r="DD14" s="670" t="s">
        <v>129</v>
      </c>
      <c r="DE14" s="665"/>
      <c r="DF14" s="665"/>
      <c r="DG14" s="665"/>
      <c r="DH14" s="665"/>
      <c r="DI14" s="665"/>
      <c r="DJ14" s="665"/>
      <c r="DK14" s="665"/>
      <c r="DL14" s="665"/>
      <c r="DM14" s="665"/>
      <c r="DN14" s="665"/>
      <c r="DO14" s="665"/>
      <c r="DP14" s="666"/>
      <c r="DQ14" s="670">
        <v>143558</v>
      </c>
      <c r="DR14" s="665"/>
      <c r="DS14" s="665"/>
      <c r="DT14" s="665"/>
      <c r="DU14" s="665"/>
      <c r="DV14" s="665"/>
      <c r="DW14" s="665"/>
      <c r="DX14" s="665"/>
      <c r="DY14" s="665"/>
      <c r="DZ14" s="665"/>
      <c r="EA14" s="665"/>
      <c r="EB14" s="665"/>
      <c r="EC14" s="708"/>
    </row>
    <row r="15" spans="2:143" ht="11.25" customHeight="1" x14ac:dyDescent="0.15">
      <c r="B15" s="661" t="s">
        <v>261</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34799</v>
      </c>
      <c r="BH15" s="665"/>
      <c r="BI15" s="665"/>
      <c r="BJ15" s="665"/>
      <c r="BK15" s="665"/>
      <c r="BL15" s="665"/>
      <c r="BM15" s="665"/>
      <c r="BN15" s="666"/>
      <c r="BO15" s="691">
        <v>4.8</v>
      </c>
      <c r="BP15" s="691"/>
      <c r="BQ15" s="691"/>
      <c r="BR15" s="691"/>
      <c r="BS15" s="692" t="s">
        <v>129</v>
      </c>
      <c r="BT15" s="692"/>
      <c r="BU15" s="692"/>
      <c r="BV15" s="692"/>
      <c r="BW15" s="692"/>
      <c r="BX15" s="692"/>
      <c r="BY15" s="692"/>
      <c r="BZ15" s="692"/>
      <c r="CA15" s="692"/>
      <c r="CB15" s="750"/>
      <c r="CD15" s="698" t="s">
        <v>263</v>
      </c>
      <c r="CE15" s="699"/>
      <c r="CF15" s="699"/>
      <c r="CG15" s="699"/>
      <c r="CH15" s="699"/>
      <c r="CI15" s="699"/>
      <c r="CJ15" s="699"/>
      <c r="CK15" s="699"/>
      <c r="CL15" s="699"/>
      <c r="CM15" s="699"/>
      <c r="CN15" s="699"/>
      <c r="CO15" s="699"/>
      <c r="CP15" s="699"/>
      <c r="CQ15" s="700"/>
      <c r="CR15" s="664">
        <v>481295</v>
      </c>
      <c r="CS15" s="665"/>
      <c r="CT15" s="665"/>
      <c r="CU15" s="665"/>
      <c r="CV15" s="665"/>
      <c r="CW15" s="665"/>
      <c r="CX15" s="665"/>
      <c r="CY15" s="666"/>
      <c r="CZ15" s="691">
        <v>9.1</v>
      </c>
      <c r="DA15" s="691"/>
      <c r="DB15" s="691"/>
      <c r="DC15" s="691"/>
      <c r="DD15" s="670">
        <v>200280</v>
      </c>
      <c r="DE15" s="665"/>
      <c r="DF15" s="665"/>
      <c r="DG15" s="665"/>
      <c r="DH15" s="665"/>
      <c r="DI15" s="665"/>
      <c r="DJ15" s="665"/>
      <c r="DK15" s="665"/>
      <c r="DL15" s="665"/>
      <c r="DM15" s="665"/>
      <c r="DN15" s="665"/>
      <c r="DO15" s="665"/>
      <c r="DP15" s="666"/>
      <c r="DQ15" s="670">
        <v>283223</v>
      </c>
      <c r="DR15" s="665"/>
      <c r="DS15" s="665"/>
      <c r="DT15" s="665"/>
      <c r="DU15" s="665"/>
      <c r="DV15" s="665"/>
      <c r="DW15" s="665"/>
      <c r="DX15" s="665"/>
      <c r="DY15" s="665"/>
      <c r="DZ15" s="665"/>
      <c r="EA15" s="665"/>
      <c r="EB15" s="665"/>
      <c r="EC15" s="708"/>
    </row>
    <row r="16" spans="2:143" ht="11.25" customHeight="1" x14ac:dyDescent="0.15">
      <c r="B16" s="661" t="s">
        <v>264</v>
      </c>
      <c r="C16" s="662"/>
      <c r="D16" s="662"/>
      <c r="E16" s="662"/>
      <c r="F16" s="662"/>
      <c r="G16" s="662"/>
      <c r="H16" s="662"/>
      <c r="I16" s="662"/>
      <c r="J16" s="662"/>
      <c r="K16" s="662"/>
      <c r="L16" s="662"/>
      <c r="M16" s="662"/>
      <c r="N16" s="662"/>
      <c r="O16" s="662"/>
      <c r="P16" s="662"/>
      <c r="Q16" s="663"/>
      <c r="R16" s="664">
        <v>3208</v>
      </c>
      <c r="S16" s="665"/>
      <c r="T16" s="665"/>
      <c r="U16" s="665"/>
      <c r="V16" s="665"/>
      <c r="W16" s="665"/>
      <c r="X16" s="665"/>
      <c r="Y16" s="666"/>
      <c r="Z16" s="691">
        <v>0.1</v>
      </c>
      <c r="AA16" s="691"/>
      <c r="AB16" s="691"/>
      <c r="AC16" s="691"/>
      <c r="AD16" s="692">
        <v>3208</v>
      </c>
      <c r="AE16" s="692"/>
      <c r="AF16" s="692"/>
      <c r="AG16" s="692"/>
      <c r="AH16" s="692"/>
      <c r="AI16" s="692"/>
      <c r="AJ16" s="692"/>
      <c r="AK16" s="692"/>
      <c r="AL16" s="667">
        <v>0.1</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698" t="s">
        <v>266</v>
      </c>
      <c r="CE16" s="699"/>
      <c r="CF16" s="699"/>
      <c r="CG16" s="699"/>
      <c r="CH16" s="699"/>
      <c r="CI16" s="699"/>
      <c r="CJ16" s="699"/>
      <c r="CK16" s="699"/>
      <c r="CL16" s="699"/>
      <c r="CM16" s="699"/>
      <c r="CN16" s="699"/>
      <c r="CO16" s="699"/>
      <c r="CP16" s="699"/>
      <c r="CQ16" s="700"/>
      <c r="CR16" s="664" t="s">
        <v>129</v>
      </c>
      <c r="CS16" s="665"/>
      <c r="CT16" s="665"/>
      <c r="CU16" s="665"/>
      <c r="CV16" s="665"/>
      <c r="CW16" s="665"/>
      <c r="CX16" s="665"/>
      <c r="CY16" s="666"/>
      <c r="CZ16" s="691" t="s">
        <v>129</v>
      </c>
      <c r="DA16" s="691"/>
      <c r="DB16" s="691"/>
      <c r="DC16" s="691"/>
      <c r="DD16" s="670" t="s">
        <v>129</v>
      </c>
      <c r="DE16" s="665"/>
      <c r="DF16" s="665"/>
      <c r="DG16" s="665"/>
      <c r="DH16" s="665"/>
      <c r="DI16" s="665"/>
      <c r="DJ16" s="665"/>
      <c r="DK16" s="665"/>
      <c r="DL16" s="665"/>
      <c r="DM16" s="665"/>
      <c r="DN16" s="665"/>
      <c r="DO16" s="665"/>
      <c r="DP16" s="666"/>
      <c r="DQ16" s="670" t="s">
        <v>129</v>
      </c>
      <c r="DR16" s="665"/>
      <c r="DS16" s="665"/>
      <c r="DT16" s="665"/>
      <c r="DU16" s="665"/>
      <c r="DV16" s="665"/>
      <c r="DW16" s="665"/>
      <c r="DX16" s="665"/>
      <c r="DY16" s="665"/>
      <c r="DZ16" s="665"/>
      <c r="EA16" s="665"/>
      <c r="EB16" s="665"/>
      <c r="EC16" s="708"/>
    </row>
    <row r="17" spans="2:133" ht="11.25" customHeight="1" x14ac:dyDescent="0.15">
      <c r="B17" s="661" t="s">
        <v>267</v>
      </c>
      <c r="C17" s="662"/>
      <c r="D17" s="662"/>
      <c r="E17" s="662"/>
      <c r="F17" s="662"/>
      <c r="G17" s="662"/>
      <c r="H17" s="662"/>
      <c r="I17" s="662"/>
      <c r="J17" s="662"/>
      <c r="K17" s="662"/>
      <c r="L17" s="662"/>
      <c r="M17" s="662"/>
      <c r="N17" s="662"/>
      <c r="O17" s="662"/>
      <c r="P17" s="662"/>
      <c r="Q17" s="663"/>
      <c r="R17" s="664">
        <v>13065</v>
      </c>
      <c r="S17" s="665"/>
      <c r="T17" s="665"/>
      <c r="U17" s="665"/>
      <c r="V17" s="665"/>
      <c r="W17" s="665"/>
      <c r="X17" s="665"/>
      <c r="Y17" s="666"/>
      <c r="Z17" s="691">
        <v>0.2</v>
      </c>
      <c r="AA17" s="691"/>
      <c r="AB17" s="691"/>
      <c r="AC17" s="691"/>
      <c r="AD17" s="692">
        <v>13065</v>
      </c>
      <c r="AE17" s="692"/>
      <c r="AF17" s="692"/>
      <c r="AG17" s="692"/>
      <c r="AH17" s="692"/>
      <c r="AI17" s="692"/>
      <c r="AJ17" s="692"/>
      <c r="AK17" s="692"/>
      <c r="AL17" s="667">
        <v>0.4</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698" t="s">
        <v>269</v>
      </c>
      <c r="CE17" s="699"/>
      <c r="CF17" s="699"/>
      <c r="CG17" s="699"/>
      <c r="CH17" s="699"/>
      <c r="CI17" s="699"/>
      <c r="CJ17" s="699"/>
      <c r="CK17" s="699"/>
      <c r="CL17" s="699"/>
      <c r="CM17" s="699"/>
      <c r="CN17" s="699"/>
      <c r="CO17" s="699"/>
      <c r="CP17" s="699"/>
      <c r="CQ17" s="700"/>
      <c r="CR17" s="664">
        <v>605650</v>
      </c>
      <c r="CS17" s="665"/>
      <c r="CT17" s="665"/>
      <c r="CU17" s="665"/>
      <c r="CV17" s="665"/>
      <c r="CW17" s="665"/>
      <c r="CX17" s="665"/>
      <c r="CY17" s="666"/>
      <c r="CZ17" s="691">
        <v>11.4</v>
      </c>
      <c r="DA17" s="691"/>
      <c r="DB17" s="691"/>
      <c r="DC17" s="691"/>
      <c r="DD17" s="670" t="s">
        <v>129</v>
      </c>
      <c r="DE17" s="665"/>
      <c r="DF17" s="665"/>
      <c r="DG17" s="665"/>
      <c r="DH17" s="665"/>
      <c r="DI17" s="665"/>
      <c r="DJ17" s="665"/>
      <c r="DK17" s="665"/>
      <c r="DL17" s="665"/>
      <c r="DM17" s="665"/>
      <c r="DN17" s="665"/>
      <c r="DO17" s="665"/>
      <c r="DP17" s="666"/>
      <c r="DQ17" s="670">
        <v>562353</v>
      </c>
      <c r="DR17" s="665"/>
      <c r="DS17" s="665"/>
      <c r="DT17" s="665"/>
      <c r="DU17" s="665"/>
      <c r="DV17" s="665"/>
      <c r="DW17" s="665"/>
      <c r="DX17" s="665"/>
      <c r="DY17" s="665"/>
      <c r="DZ17" s="665"/>
      <c r="EA17" s="665"/>
      <c r="EB17" s="665"/>
      <c r="EC17" s="708"/>
    </row>
    <row r="18" spans="2:133" ht="11.25" customHeight="1" x14ac:dyDescent="0.15">
      <c r="B18" s="661" t="s">
        <v>270</v>
      </c>
      <c r="C18" s="662"/>
      <c r="D18" s="662"/>
      <c r="E18" s="662"/>
      <c r="F18" s="662"/>
      <c r="G18" s="662"/>
      <c r="H18" s="662"/>
      <c r="I18" s="662"/>
      <c r="J18" s="662"/>
      <c r="K18" s="662"/>
      <c r="L18" s="662"/>
      <c r="M18" s="662"/>
      <c r="N18" s="662"/>
      <c r="O18" s="662"/>
      <c r="P18" s="662"/>
      <c r="Q18" s="663"/>
      <c r="R18" s="664">
        <v>7276</v>
      </c>
      <c r="S18" s="665"/>
      <c r="T18" s="665"/>
      <c r="U18" s="665"/>
      <c r="V18" s="665"/>
      <c r="W18" s="665"/>
      <c r="X18" s="665"/>
      <c r="Y18" s="666"/>
      <c r="Z18" s="691">
        <v>0.1</v>
      </c>
      <c r="AA18" s="691"/>
      <c r="AB18" s="691"/>
      <c r="AC18" s="691"/>
      <c r="AD18" s="692">
        <v>7124</v>
      </c>
      <c r="AE18" s="692"/>
      <c r="AF18" s="692"/>
      <c r="AG18" s="692"/>
      <c r="AH18" s="692"/>
      <c r="AI18" s="692"/>
      <c r="AJ18" s="692"/>
      <c r="AK18" s="692"/>
      <c r="AL18" s="667">
        <v>0.20000000298023224</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698" t="s">
        <v>272</v>
      </c>
      <c r="CE18" s="699"/>
      <c r="CF18" s="699"/>
      <c r="CG18" s="699"/>
      <c r="CH18" s="699"/>
      <c r="CI18" s="699"/>
      <c r="CJ18" s="699"/>
      <c r="CK18" s="699"/>
      <c r="CL18" s="699"/>
      <c r="CM18" s="699"/>
      <c r="CN18" s="699"/>
      <c r="CO18" s="699"/>
      <c r="CP18" s="699"/>
      <c r="CQ18" s="700"/>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8"/>
    </row>
    <row r="19" spans="2:133" ht="11.25" customHeight="1" x14ac:dyDescent="0.15">
      <c r="B19" s="661" t="s">
        <v>273</v>
      </c>
      <c r="C19" s="662"/>
      <c r="D19" s="662"/>
      <c r="E19" s="662"/>
      <c r="F19" s="662"/>
      <c r="G19" s="662"/>
      <c r="H19" s="662"/>
      <c r="I19" s="662"/>
      <c r="J19" s="662"/>
      <c r="K19" s="662"/>
      <c r="L19" s="662"/>
      <c r="M19" s="662"/>
      <c r="N19" s="662"/>
      <c r="O19" s="662"/>
      <c r="P19" s="662"/>
      <c r="Q19" s="663"/>
      <c r="R19" s="664">
        <v>2314</v>
      </c>
      <c r="S19" s="665"/>
      <c r="T19" s="665"/>
      <c r="U19" s="665"/>
      <c r="V19" s="665"/>
      <c r="W19" s="665"/>
      <c r="X19" s="665"/>
      <c r="Y19" s="666"/>
      <c r="Z19" s="691">
        <v>0</v>
      </c>
      <c r="AA19" s="691"/>
      <c r="AB19" s="691"/>
      <c r="AC19" s="691"/>
      <c r="AD19" s="692">
        <v>2314</v>
      </c>
      <c r="AE19" s="692"/>
      <c r="AF19" s="692"/>
      <c r="AG19" s="692"/>
      <c r="AH19" s="692"/>
      <c r="AI19" s="692"/>
      <c r="AJ19" s="692"/>
      <c r="AK19" s="692"/>
      <c r="AL19" s="667">
        <v>0.1</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v>23314</v>
      </c>
      <c r="BH19" s="665"/>
      <c r="BI19" s="665"/>
      <c r="BJ19" s="665"/>
      <c r="BK19" s="665"/>
      <c r="BL19" s="665"/>
      <c r="BM19" s="665"/>
      <c r="BN19" s="666"/>
      <c r="BO19" s="691">
        <v>3.2</v>
      </c>
      <c r="BP19" s="691"/>
      <c r="BQ19" s="691"/>
      <c r="BR19" s="691"/>
      <c r="BS19" s="692" t="s">
        <v>129</v>
      </c>
      <c r="BT19" s="692"/>
      <c r="BU19" s="692"/>
      <c r="BV19" s="692"/>
      <c r="BW19" s="692"/>
      <c r="BX19" s="692"/>
      <c r="BY19" s="692"/>
      <c r="BZ19" s="692"/>
      <c r="CA19" s="692"/>
      <c r="CB19" s="750"/>
      <c r="CD19" s="698" t="s">
        <v>275</v>
      </c>
      <c r="CE19" s="699"/>
      <c r="CF19" s="699"/>
      <c r="CG19" s="699"/>
      <c r="CH19" s="699"/>
      <c r="CI19" s="699"/>
      <c r="CJ19" s="699"/>
      <c r="CK19" s="699"/>
      <c r="CL19" s="699"/>
      <c r="CM19" s="699"/>
      <c r="CN19" s="699"/>
      <c r="CO19" s="699"/>
      <c r="CP19" s="699"/>
      <c r="CQ19" s="700"/>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8"/>
    </row>
    <row r="20" spans="2:133" ht="11.25" customHeight="1" x14ac:dyDescent="0.15">
      <c r="B20" s="661" t="s">
        <v>276</v>
      </c>
      <c r="C20" s="662"/>
      <c r="D20" s="662"/>
      <c r="E20" s="662"/>
      <c r="F20" s="662"/>
      <c r="G20" s="662"/>
      <c r="H20" s="662"/>
      <c r="I20" s="662"/>
      <c r="J20" s="662"/>
      <c r="K20" s="662"/>
      <c r="L20" s="662"/>
      <c r="M20" s="662"/>
      <c r="N20" s="662"/>
      <c r="O20" s="662"/>
      <c r="P20" s="662"/>
      <c r="Q20" s="663"/>
      <c r="R20" s="664">
        <v>891</v>
      </c>
      <c r="S20" s="665"/>
      <c r="T20" s="665"/>
      <c r="U20" s="665"/>
      <c r="V20" s="665"/>
      <c r="W20" s="665"/>
      <c r="X20" s="665"/>
      <c r="Y20" s="666"/>
      <c r="Z20" s="691">
        <v>0</v>
      </c>
      <c r="AA20" s="691"/>
      <c r="AB20" s="691"/>
      <c r="AC20" s="691"/>
      <c r="AD20" s="692">
        <v>891</v>
      </c>
      <c r="AE20" s="692"/>
      <c r="AF20" s="692"/>
      <c r="AG20" s="692"/>
      <c r="AH20" s="692"/>
      <c r="AI20" s="692"/>
      <c r="AJ20" s="692"/>
      <c r="AK20" s="692"/>
      <c r="AL20" s="667">
        <v>0</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v>23314</v>
      </c>
      <c r="BH20" s="665"/>
      <c r="BI20" s="665"/>
      <c r="BJ20" s="665"/>
      <c r="BK20" s="665"/>
      <c r="BL20" s="665"/>
      <c r="BM20" s="665"/>
      <c r="BN20" s="666"/>
      <c r="BO20" s="691">
        <v>3.2</v>
      </c>
      <c r="BP20" s="691"/>
      <c r="BQ20" s="691"/>
      <c r="BR20" s="691"/>
      <c r="BS20" s="692" t="s">
        <v>129</v>
      </c>
      <c r="BT20" s="692"/>
      <c r="BU20" s="692"/>
      <c r="BV20" s="692"/>
      <c r="BW20" s="692"/>
      <c r="BX20" s="692"/>
      <c r="BY20" s="692"/>
      <c r="BZ20" s="692"/>
      <c r="CA20" s="692"/>
      <c r="CB20" s="750"/>
      <c r="CD20" s="698" t="s">
        <v>278</v>
      </c>
      <c r="CE20" s="699"/>
      <c r="CF20" s="699"/>
      <c r="CG20" s="699"/>
      <c r="CH20" s="699"/>
      <c r="CI20" s="699"/>
      <c r="CJ20" s="699"/>
      <c r="CK20" s="699"/>
      <c r="CL20" s="699"/>
      <c r="CM20" s="699"/>
      <c r="CN20" s="699"/>
      <c r="CO20" s="699"/>
      <c r="CP20" s="699"/>
      <c r="CQ20" s="700"/>
      <c r="CR20" s="664">
        <v>5298030</v>
      </c>
      <c r="CS20" s="665"/>
      <c r="CT20" s="665"/>
      <c r="CU20" s="665"/>
      <c r="CV20" s="665"/>
      <c r="CW20" s="665"/>
      <c r="CX20" s="665"/>
      <c r="CY20" s="666"/>
      <c r="CZ20" s="691">
        <v>100</v>
      </c>
      <c r="DA20" s="691"/>
      <c r="DB20" s="691"/>
      <c r="DC20" s="691"/>
      <c r="DD20" s="670">
        <v>466280</v>
      </c>
      <c r="DE20" s="665"/>
      <c r="DF20" s="665"/>
      <c r="DG20" s="665"/>
      <c r="DH20" s="665"/>
      <c r="DI20" s="665"/>
      <c r="DJ20" s="665"/>
      <c r="DK20" s="665"/>
      <c r="DL20" s="665"/>
      <c r="DM20" s="665"/>
      <c r="DN20" s="665"/>
      <c r="DO20" s="665"/>
      <c r="DP20" s="666"/>
      <c r="DQ20" s="670">
        <v>3599597</v>
      </c>
      <c r="DR20" s="665"/>
      <c r="DS20" s="665"/>
      <c r="DT20" s="665"/>
      <c r="DU20" s="665"/>
      <c r="DV20" s="665"/>
      <c r="DW20" s="665"/>
      <c r="DX20" s="665"/>
      <c r="DY20" s="665"/>
      <c r="DZ20" s="665"/>
      <c r="EA20" s="665"/>
      <c r="EB20" s="665"/>
      <c r="EC20" s="708"/>
    </row>
    <row r="21" spans="2:133" ht="11.25" customHeight="1" x14ac:dyDescent="0.15">
      <c r="B21" s="661" t="s">
        <v>279</v>
      </c>
      <c r="C21" s="662"/>
      <c r="D21" s="662"/>
      <c r="E21" s="662"/>
      <c r="F21" s="662"/>
      <c r="G21" s="662"/>
      <c r="H21" s="662"/>
      <c r="I21" s="662"/>
      <c r="J21" s="662"/>
      <c r="K21" s="662"/>
      <c r="L21" s="662"/>
      <c r="M21" s="662"/>
      <c r="N21" s="662"/>
      <c r="O21" s="662"/>
      <c r="P21" s="662"/>
      <c r="Q21" s="663"/>
      <c r="R21" s="664">
        <v>343</v>
      </c>
      <c r="S21" s="665"/>
      <c r="T21" s="665"/>
      <c r="U21" s="665"/>
      <c r="V21" s="665"/>
      <c r="W21" s="665"/>
      <c r="X21" s="665"/>
      <c r="Y21" s="666"/>
      <c r="Z21" s="691">
        <v>0</v>
      </c>
      <c r="AA21" s="691"/>
      <c r="AB21" s="691"/>
      <c r="AC21" s="691"/>
      <c r="AD21" s="692">
        <v>343</v>
      </c>
      <c r="AE21" s="692"/>
      <c r="AF21" s="692"/>
      <c r="AG21" s="692"/>
      <c r="AH21" s="692"/>
      <c r="AI21" s="692"/>
      <c r="AJ21" s="692"/>
      <c r="AK21" s="692"/>
      <c r="AL21" s="667">
        <v>0</v>
      </c>
      <c r="AM21" s="668"/>
      <c r="AN21" s="668"/>
      <c r="AO21" s="693"/>
      <c r="AP21" s="757" t="s">
        <v>280</v>
      </c>
      <c r="AQ21" s="764"/>
      <c r="AR21" s="764"/>
      <c r="AS21" s="764"/>
      <c r="AT21" s="764"/>
      <c r="AU21" s="764"/>
      <c r="AV21" s="764"/>
      <c r="AW21" s="764"/>
      <c r="AX21" s="764"/>
      <c r="AY21" s="764"/>
      <c r="AZ21" s="764"/>
      <c r="BA21" s="764"/>
      <c r="BB21" s="764"/>
      <c r="BC21" s="764"/>
      <c r="BD21" s="764"/>
      <c r="BE21" s="764"/>
      <c r="BF21" s="759"/>
      <c r="BG21" s="664" t="s">
        <v>129</v>
      </c>
      <c r="BH21" s="665"/>
      <c r="BI21" s="665"/>
      <c r="BJ21" s="665"/>
      <c r="BK21" s="665"/>
      <c r="BL21" s="665"/>
      <c r="BM21" s="665"/>
      <c r="BN21" s="666"/>
      <c r="BO21" s="691" t="s">
        <v>129</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281</v>
      </c>
      <c r="C22" s="728"/>
      <c r="D22" s="728"/>
      <c r="E22" s="728"/>
      <c r="F22" s="728"/>
      <c r="G22" s="728"/>
      <c r="H22" s="728"/>
      <c r="I22" s="728"/>
      <c r="J22" s="728"/>
      <c r="K22" s="728"/>
      <c r="L22" s="728"/>
      <c r="M22" s="728"/>
      <c r="N22" s="728"/>
      <c r="O22" s="728"/>
      <c r="P22" s="728"/>
      <c r="Q22" s="729"/>
      <c r="R22" s="664">
        <v>3728</v>
      </c>
      <c r="S22" s="665"/>
      <c r="T22" s="665"/>
      <c r="U22" s="665"/>
      <c r="V22" s="665"/>
      <c r="W22" s="665"/>
      <c r="X22" s="665"/>
      <c r="Y22" s="666"/>
      <c r="Z22" s="691">
        <v>0.1</v>
      </c>
      <c r="AA22" s="691"/>
      <c r="AB22" s="691"/>
      <c r="AC22" s="691"/>
      <c r="AD22" s="692">
        <v>3576</v>
      </c>
      <c r="AE22" s="692"/>
      <c r="AF22" s="692"/>
      <c r="AG22" s="692"/>
      <c r="AH22" s="692"/>
      <c r="AI22" s="692"/>
      <c r="AJ22" s="692"/>
      <c r="AK22" s="692"/>
      <c r="AL22" s="667">
        <v>0.10000000149011612</v>
      </c>
      <c r="AM22" s="668"/>
      <c r="AN22" s="668"/>
      <c r="AO22" s="693"/>
      <c r="AP22" s="757" t="s">
        <v>282</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284</v>
      </c>
      <c r="C23" s="662"/>
      <c r="D23" s="662"/>
      <c r="E23" s="662"/>
      <c r="F23" s="662"/>
      <c r="G23" s="662"/>
      <c r="H23" s="662"/>
      <c r="I23" s="662"/>
      <c r="J23" s="662"/>
      <c r="K23" s="662"/>
      <c r="L23" s="662"/>
      <c r="M23" s="662"/>
      <c r="N23" s="662"/>
      <c r="O23" s="662"/>
      <c r="P23" s="662"/>
      <c r="Q23" s="663"/>
      <c r="R23" s="664">
        <v>2552352</v>
      </c>
      <c r="S23" s="665"/>
      <c r="T23" s="665"/>
      <c r="U23" s="665"/>
      <c r="V23" s="665"/>
      <c r="W23" s="665"/>
      <c r="X23" s="665"/>
      <c r="Y23" s="666"/>
      <c r="Z23" s="691">
        <v>46.9</v>
      </c>
      <c r="AA23" s="691"/>
      <c r="AB23" s="691"/>
      <c r="AC23" s="691"/>
      <c r="AD23" s="692">
        <v>2287637</v>
      </c>
      <c r="AE23" s="692"/>
      <c r="AF23" s="692"/>
      <c r="AG23" s="692"/>
      <c r="AH23" s="692"/>
      <c r="AI23" s="692"/>
      <c r="AJ23" s="692"/>
      <c r="AK23" s="692"/>
      <c r="AL23" s="667">
        <v>71</v>
      </c>
      <c r="AM23" s="668"/>
      <c r="AN23" s="668"/>
      <c r="AO23" s="693"/>
      <c r="AP23" s="757" t="s">
        <v>285</v>
      </c>
      <c r="AQ23" s="764"/>
      <c r="AR23" s="764"/>
      <c r="AS23" s="764"/>
      <c r="AT23" s="764"/>
      <c r="AU23" s="764"/>
      <c r="AV23" s="764"/>
      <c r="AW23" s="764"/>
      <c r="AX23" s="764"/>
      <c r="AY23" s="764"/>
      <c r="AZ23" s="764"/>
      <c r="BA23" s="764"/>
      <c r="BB23" s="764"/>
      <c r="BC23" s="764"/>
      <c r="BD23" s="764"/>
      <c r="BE23" s="764"/>
      <c r="BF23" s="759"/>
      <c r="BG23" s="664">
        <v>23314</v>
      </c>
      <c r="BH23" s="665"/>
      <c r="BI23" s="665"/>
      <c r="BJ23" s="665"/>
      <c r="BK23" s="665"/>
      <c r="BL23" s="665"/>
      <c r="BM23" s="665"/>
      <c r="BN23" s="666"/>
      <c r="BO23" s="691">
        <v>3.2</v>
      </c>
      <c r="BP23" s="691"/>
      <c r="BQ23" s="691"/>
      <c r="BR23" s="691"/>
      <c r="BS23" s="692" t="s">
        <v>129</v>
      </c>
      <c r="BT23" s="692"/>
      <c r="BU23" s="692"/>
      <c r="BV23" s="692"/>
      <c r="BW23" s="692"/>
      <c r="BX23" s="692"/>
      <c r="BY23" s="692"/>
      <c r="BZ23" s="692"/>
      <c r="CA23" s="692"/>
      <c r="CB23" s="750"/>
      <c r="CD23" s="766" t="s">
        <v>225</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x14ac:dyDescent="0.15">
      <c r="B24" s="661" t="s">
        <v>291</v>
      </c>
      <c r="C24" s="662"/>
      <c r="D24" s="662"/>
      <c r="E24" s="662"/>
      <c r="F24" s="662"/>
      <c r="G24" s="662"/>
      <c r="H24" s="662"/>
      <c r="I24" s="662"/>
      <c r="J24" s="662"/>
      <c r="K24" s="662"/>
      <c r="L24" s="662"/>
      <c r="M24" s="662"/>
      <c r="N24" s="662"/>
      <c r="O24" s="662"/>
      <c r="P24" s="662"/>
      <c r="Q24" s="663"/>
      <c r="R24" s="664">
        <v>2287637</v>
      </c>
      <c r="S24" s="665"/>
      <c r="T24" s="665"/>
      <c r="U24" s="665"/>
      <c r="V24" s="665"/>
      <c r="W24" s="665"/>
      <c r="X24" s="665"/>
      <c r="Y24" s="666"/>
      <c r="Z24" s="691">
        <v>42</v>
      </c>
      <c r="AA24" s="691"/>
      <c r="AB24" s="691"/>
      <c r="AC24" s="691"/>
      <c r="AD24" s="692">
        <v>2287637</v>
      </c>
      <c r="AE24" s="692"/>
      <c r="AF24" s="692"/>
      <c r="AG24" s="692"/>
      <c r="AH24" s="692"/>
      <c r="AI24" s="692"/>
      <c r="AJ24" s="692"/>
      <c r="AK24" s="692"/>
      <c r="AL24" s="667">
        <v>71</v>
      </c>
      <c r="AM24" s="668"/>
      <c r="AN24" s="668"/>
      <c r="AO24" s="693"/>
      <c r="AP24" s="757" t="s">
        <v>292</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293</v>
      </c>
      <c r="CE24" s="721"/>
      <c r="CF24" s="721"/>
      <c r="CG24" s="721"/>
      <c r="CH24" s="721"/>
      <c r="CI24" s="721"/>
      <c r="CJ24" s="721"/>
      <c r="CK24" s="721"/>
      <c r="CL24" s="721"/>
      <c r="CM24" s="721"/>
      <c r="CN24" s="721"/>
      <c r="CO24" s="721"/>
      <c r="CP24" s="721"/>
      <c r="CQ24" s="722"/>
      <c r="CR24" s="717">
        <v>2070437</v>
      </c>
      <c r="CS24" s="718"/>
      <c r="CT24" s="718"/>
      <c r="CU24" s="718"/>
      <c r="CV24" s="718"/>
      <c r="CW24" s="718"/>
      <c r="CX24" s="718"/>
      <c r="CY24" s="761"/>
      <c r="CZ24" s="762">
        <v>39.1</v>
      </c>
      <c r="DA24" s="737"/>
      <c r="DB24" s="737"/>
      <c r="DC24" s="765"/>
      <c r="DD24" s="760">
        <v>1455201</v>
      </c>
      <c r="DE24" s="718"/>
      <c r="DF24" s="718"/>
      <c r="DG24" s="718"/>
      <c r="DH24" s="718"/>
      <c r="DI24" s="718"/>
      <c r="DJ24" s="718"/>
      <c r="DK24" s="761"/>
      <c r="DL24" s="760">
        <v>1407822</v>
      </c>
      <c r="DM24" s="718"/>
      <c r="DN24" s="718"/>
      <c r="DO24" s="718"/>
      <c r="DP24" s="718"/>
      <c r="DQ24" s="718"/>
      <c r="DR24" s="718"/>
      <c r="DS24" s="718"/>
      <c r="DT24" s="718"/>
      <c r="DU24" s="718"/>
      <c r="DV24" s="761"/>
      <c r="DW24" s="762">
        <v>42.1</v>
      </c>
      <c r="DX24" s="737"/>
      <c r="DY24" s="737"/>
      <c r="DZ24" s="737"/>
      <c r="EA24" s="737"/>
      <c r="EB24" s="737"/>
      <c r="EC24" s="763"/>
    </row>
    <row r="25" spans="2:133" ht="11.25" customHeight="1" x14ac:dyDescent="0.15">
      <c r="B25" s="661" t="s">
        <v>294</v>
      </c>
      <c r="C25" s="662"/>
      <c r="D25" s="662"/>
      <c r="E25" s="662"/>
      <c r="F25" s="662"/>
      <c r="G25" s="662"/>
      <c r="H25" s="662"/>
      <c r="I25" s="662"/>
      <c r="J25" s="662"/>
      <c r="K25" s="662"/>
      <c r="L25" s="662"/>
      <c r="M25" s="662"/>
      <c r="N25" s="662"/>
      <c r="O25" s="662"/>
      <c r="P25" s="662"/>
      <c r="Q25" s="663"/>
      <c r="R25" s="664">
        <v>264715</v>
      </c>
      <c r="S25" s="665"/>
      <c r="T25" s="665"/>
      <c r="U25" s="665"/>
      <c r="V25" s="665"/>
      <c r="W25" s="665"/>
      <c r="X25" s="665"/>
      <c r="Y25" s="666"/>
      <c r="Z25" s="691">
        <v>4.9000000000000004</v>
      </c>
      <c r="AA25" s="691"/>
      <c r="AB25" s="691"/>
      <c r="AC25" s="691"/>
      <c r="AD25" s="692" t="s">
        <v>129</v>
      </c>
      <c r="AE25" s="692"/>
      <c r="AF25" s="692"/>
      <c r="AG25" s="692"/>
      <c r="AH25" s="692"/>
      <c r="AI25" s="692"/>
      <c r="AJ25" s="692"/>
      <c r="AK25" s="692"/>
      <c r="AL25" s="667" t="s">
        <v>129</v>
      </c>
      <c r="AM25" s="668"/>
      <c r="AN25" s="668"/>
      <c r="AO25" s="693"/>
      <c r="AP25" s="757" t="s">
        <v>295</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698" t="s">
        <v>296</v>
      </c>
      <c r="CE25" s="699"/>
      <c r="CF25" s="699"/>
      <c r="CG25" s="699"/>
      <c r="CH25" s="699"/>
      <c r="CI25" s="699"/>
      <c r="CJ25" s="699"/>
      <c r="CK25" s="699"/>
      <c r="CL25" s="699"/>
      <c r="CM25" s="699"/>
      <c r="CN25" s="699"/>
      <c r="CO25" s="699"/>
      <c r="CP25" s="699"/>
      <c r="CQ25" s="700"/>
      <c r="CR25" s="664">
        <v>957312</v>
      </c>
      <c r="CS25" s="675"/>
      <c r="CT25" s="675"/>
      <c r="CU25" s="675"/>
      <c r="CV25" s="675"/>
      <c r="CW25" s="675"/>
      <c r="CX25" s="675"/>
      <c r="CY25" s="676"/>
      <c r="CZ25" s="667">
        <v>18.100000000000001</v>
      </c>
      <c r="DA25" s="677"/>
      <c r="DB25" s="677"/>
      <c r="DC25" s="678"/>
      <c r="DD25" s="670">
        <v>794851</v>
      </c>
      <c r="DE25" s="675"/>
      <c r="DF25" s="675"/>
      <c r="DG25" s="675"/>
      <c r="DH25" s="675"/>
      <c r="DI25" s="675"/>
      <c r="DJ25" s="675"/>
      <c r="DK25" s="676"/>
      <c r="DL25" s="670">
        <v>749066</v>
      </c>
      <c r="DM25" s="675"/>
      <c r="DN25" s="675"/>
      <c r="DO25" s="675"/>
      <c r="DP25" s="675"/>
      <c r="DQ25" s="675"/>
      <c r="DR25" s="675"/>
      <c r="DS25" s="675"/>
      <c r="DT25" s="675"/>
      <c r="DU25" s="675"/>
      <c r="DV25" s="676"/>
      <c r="DW25" s="667">
        <v>22.4</v>
      </c>
      <c r="DX25" s="677"/>
      <c r="DY25" s="677"/>
      <c r="DZ25" s="677"/>
      <c r="EA25" s="677"/>
      <c r="EB25" s="677"/>
      <c r="EC25" s="709"/>
    </row>
    <row r="26" spans="2:133" ht="11.25" customHeight="1" x14ac:dyDescent="0.15">
      <c r="B26" s="661" t="s">
        <v>297</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298</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698" t="s">
        <v>299</v>
      </c>
      <c r="CE26" s="699"/>
      <c r="CF26" s="699"/>
      <c r="CG26" s="699"/>
      <c r="CH26" s="699"/>
      <c r="CI26" s="699"/>
      <c r="CJ26" s="699"/>
      <c r="CK26" s="699"/>
      <c r="CL26" s="699"/>
      <c r="CM26" s="699"/>
      <c r="CN26" s="699"/>
      <c r="CO26" s="699"/>
      <c r="CP26" s="699"/>
      <c r="CQ26" s="700"/>
      <c r="CR26" s="664">
        <v>597886</v>
      </c>
      <c r="CS26" s="665"/>
      <c r="CT26" s="665"/>
      <c r="CU26" s="665"/>
      <c r="CV26" s="665"/>
      <c r="CW26" s="665"/>
      <c r="CX26" s="665"/>
      <c r="CY26" s="666"/>
      <c r="CZ26" s="667">
        <v>11.3</v>
      </c>
      <c r="DA26" s="677"/>
      <c r="DB26" s="677"/>
      <c r="DC26" s="678"/>
      <c r="DD26" s="670">
        <v>440350</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709"/>
    </row>
    <row r="27" spans="2:133" ht="11.25" customHeight="1" x14ac:dyDescent="0.15">
      <c r="B27" s="661" t="s">
        <v>300</v>
      </c>
      <c r="C27" s="662"/>
      <c r="D27" s="662"/>
      <c r="E27" s="662"/>
      <c r="F27" s="662"/>
      <c r="G27" s="662"/>
      <c r="H27" s="662"/>
      <c r="I27" s="662"/>
      <c r="J27" s="662"/>
      <c r="K27" s="662"/>
      <c r="L27" s="662"/>
      <c r="M27" s="662"/>
      <c r="N27" s="662"/>
      <c r="O27" s="662"/>
      <c r="P27" s="662"/>
      <c r="Q27" s="663"/>
      <c r="R27" s="664">
        <v>3509906</v>
      </c>
      <c r="S27" s="665"/>
      <c r="T27" s="665"/>
      <c r="U27" s="665"/>
      <c r="V27" s="665"/>
      <c r="W27" s="665"/>
      <c r="X27" s="665"/>
      <c r="Y27" s="666"/>
      <c r="Z27" s="691">
        <v>64.5</v>
      </c>
      <c r="AA27" s="691"/>
      <c r="AB27" s="691"/>
      <c r="AC27" s="691"/>
      <c r="AD27" s="692">
        <v>3221725</v>
      </c>
      <c r="AE27" s="692"/>
      <c r="AF27" s="692"/>
      <c r="AG27" s="692"/>
      <c r="AH27" s="692"/>
      <c r="AI27" s="692"/>
      <c r="AJ27" s="692"/>
      <c r="AK27" s="692"/>
      <c r="AL27" s="667">
        <v>100</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730903</v>
      </c>
      <c r="BH27" s="665"/>
      <c r="BI27" s="665"/>
      <c r="BJ27" s="665"/>
      <c r="BK27" s="665"/>
      <c r="BL27" s="665"/>
      <c r="BM27" s="665"/>
      <c r="BN27" s="666"/>
      <c r="BO27" s="691">
        <v>100</v>
      </c>
      <c r="BP27" s="691"/>
      <c r="BQ27" s="691"/>
      <c r="BR27" s="691"/>
      <c r="BS27" s="692">
        <v>15933</v>
      </c>
      <c r="BT27" s="692"/>
      <c r="BU27" s="692"/>
      <c r="BV27" s="692"/>
      <c r="BW27" s="692"/>
      <c r="BX27" s="692"/>
      <c r="BY27" s="692"/>
      <c r="BZ27" s="692"/>
      <c r="CA27" s="692"/>
      <c r="CB27" s="750"/>
      <c r="CD27" s="698" t="s">
        <v>302</v>
      </c>
      <c r="CE27" s="699"/>
      <c r="CF27" s="699"/>
      <c r="CG27" s="699"/>
      <c r="CH27" s="699"/>
      <c r="CI27" s="699"/>
      <c r="CJ27" s="699"/>
      <c r="CK27" s="699"/>
      <c r="CL27" s="699"/>
      <c r="CM27" s="699"/>
      <c r="CN27" s="699"/>
      <c r="CO27" s="699"/>
      <c r="CP27" s="699"/>
      <c r="CQ27" s="700"/>
      <c r="CR27" s="664">
        <v>507475</v>
      </c>
      <c r="CS27" s="675"/>
      <c r="CT27" s="675"/>
      <c r="CU27" s="675"/>
      <c r="CV27" s="675"/>
      <c r="CW27" s="675"/>
      <c r="CX27" s="675"/>
      <c r="CY27" s="676"/>
      <c r="CZ27" s="667">
        <v>9.6</v>
      </c>
      <c r="DA27" s="677"/>
      <c r="DB27" s="677"/>
      <c r="DC27" s="678"/>
      <c r="DD27" s="670">
        <v>97997</v>
      </c>
      <c r="DE27" s="675"/>
      <c r="DF27" s="675"/>
      <c r="DG27" s="675"/>
      <c r="DH27" s="675"/>
      <c r="DI27" s="675"/>
      <c r="DJ27" s="675"/>
      <c r="DK27" s="676"/>
      <c r="DL27" s="670">
        <v>96403</v>
      </c>
      <c r="DM27" s="675"/>
      <c r="DN27" s="675"/>
      <c r="DO27" s="675"/>
      <c r="DP27" s="675"/>
      <c r="DQ27" s="675"/>
      <c r="DR27" s="675"/>
      <c r="DS27" s="675"/>
      <c r="DT27" s="675"/>
      <c r="DU27" s="675"/>
      <c r="DV27" s="676"/>
      <c r="DW27" s="667">
        <v>2.9</v>
      </c>
      <c r="DX27" s="677"/>
      <c r="DY27" s="677"/>
      <c r="DZ27" s="677"/>
      <c r="EA27" s="677"/>
      <c r="EB27" s="677"/>
      <c r="EC27" s="709"/>
    </row>
    <row r="28" spans="2:133" ht="11.25" customHeight="1" x14ac:dyDescent="0.15">
      <c r="B28" s="661" t="s">
        <v>303</v>
      </c>
      <c r="C28" s="662"/>
      <c r="D28" s="662"/>
      <c r="E28" s="662"/>
      <c r="F28" s="662"/>
      <c r="G28" s="662"/>
      <c r="H28" s="662"/>
      <c r="I28" s="662"/>
      <c r="J28" s="662"/>
      <c r="K28" s="662"/>
      <c r="L28" s="662"/>
      <c r="M28" s="662"/>
      <c r="N28" s="662"/>
      <c r="O28" s="662"/>
      <c r="P28" s="662"/>
      <c r="Q28" s="663"/>
      <c r="R28" s="664">
        <v>586</v>
      </c>
      <c r="S28" s="665"/>
      <c r="T28" s="665"/>
      <c r="U28" s="665"/>
      <c r="V28" s="665"/>
      <c r="W28" s="665"/>
      <c r="X28" s="665"/>
      <c r="Y28" s="666"/>
      <c r="Z28" s="691">
        <v>0</v>
      </c>
      <c r="AA28" s="691"/>
      <c r="AB28" s="691"/>
      <c r="AC28" s="691"/>
      <c r="AD28" s="692">
        <v>586</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304</v>
      </c>
      <c r="CE28" s="699"/>
      <c r="CF28" s="699"/>
      <c r="CG28" s="699"/>
      <c r="CH28" s="699"/>
      <c r="CI28" s="699"/>
      <c r="CJ28" s="699"/>
      <c r="CK28" s="699"/>
      <c r="CL28" s="699"/>
      <c r="CM28" s="699"/>
      <c r="CN28" s="699"/>
      <c r="CO28" s="699"/>
      <c r="CP28" s="699"/>
      <c r="CQ28" s="700"/>
      <c r="CR28" s="664">
        <v>605650</v>
      </c>
      <c r="CS28" s="665"/>
      <c r="CT28" s="665"/>
      <c r="CU28" s="665"/>
      <c r="CV28" s="665"/>
      <c r="CW28" s="665"/>
      <c r="CX28" s="665"/>
      <c r="CY28" s="666"/>
      <c r="CZ28" s="667">
        <v>11.4</v>
      </c>
      <c r="DA28" s="677"/>
      <c r="DB28" s="677"/>
      <c r="DC28" s="678"/>
      <c r="DD28" s="670">
        <v>562353</v>
      </c>
      <c r="DE28" s="665"/>
      <c r="DF28" s="665"/>
      <c r="DG28" s="665"/>
      <c r="DH28" s="665"/>
      <c r="DI28" s="665"/>
      <c r="DJ28" s="665"/>
      <c r="DK28" s="666"/>
      <c r="DL28" s="670">
        <v>562353</v>
      </c>
      <c r="DM28" s="665"/>
      <c r="DN28" s="665"/>
      <c r="DO28" s="665"/>
      <c r="DP28" s="665"/>
      <c r="DQ28" s="665"/>
      <c r="DR28" s="665"/>
      <c r="DS28" s="665"/>
      <c r="DT28" s="665"/>
      <c r="DU28" s="665"/>
      <c r="DV28" s="666"/>
      <c r="DW28" s="667">
        <v>16.8</v>
      </c>
      <c r="DX28" s="677"/>
      <c r="DY28" s="677"/>
      <c r="DZ28" s="677"/>
      <c r="EA28" s="677"/>
      <c r="EB28" s="677"/>
      <c r="EC28" s="709"/>
    </row>
    <row r="29" spans="2:133" ht="11.25" customHeight="1" x14ac:dyDescent="0.15">
      <c r="B29" s="661" t="s">
        <v>305</v>
      </c>
      <c r="C29" s="662"/>
      <c r="D29" s="662"/>
      <c r="E29" s="662"/>
      <c r="F29" s="662"/>
      <c r="G29" s="662"/>
      <c r="H29" s="662"/>
      <c r="I29" s="662"/>
      <c r="J29" s="662"/>
      <c r="K29" s="662"/>
      <c r="L29" s="662"/>
      <c r="M29" s="662"/>
      <c r="N29" s="662"/>
      <c r="O29" s="662"/>
      <c r="P29" s="662"/>
      <c r="Q29" s="663"/>
      <c r="R29" s="664">
        <v>1029</v>
      </c>
      <c r="S29" s="665"/>
      <c r="T29" s="665"/>
      <c r="U29" s="665"/>
      <c r="V29" s="665"/>
      <c r="W29" s="665"/>
      <c r="X29" s="665"/>
      <c r="Y29" s="666"/>
      <c r="Z29" s="691">
        <v>0</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306</v>
      </c>
      <c r="CE29" s="752"/>
      <c r="CF29" s="698" t="s">
        <v>70</v>
      </c>
      <c r="CG29" s="699"/>
      <c r="CH29" s="699"/>
      <c r="CI29" s="699"/>
      <c r="CJ29" s="699"/>
      <c r="CK29" s="699"/>
      <c r="CL29" s="699"/>
      <c r="CM29" s="699"/>
      <c r="CN29" s="699"/>
      <c r="CO29" s="699"/>
      <c r="CP29" s="699"/>
      <c r="CQ29" s="700"/>
      <c r="CR29" s="664">
        <v>605649</v>
      </c>
      <c r="CS29" s="675"/>
      <c r="CT29" s="675"/>
      <c r="CU29" s="675"/>
      <c r="CV29" s="675"/>
      <c r="CW29" s="675"/>
      <c r="CX29" s="675"/>
      <c r="CY29" s="676"/>
      <c r="CZ29" s="667">
        <v>11.4</v>
      </c>
      <c r="DA29" s="677"/>
      <c r="DB29" s="677"/>
      <c r="DC29" s="678"/>
      <c r="DD29" s="670">
        <v>562352</v>
      </c>
      <c r="DE29" s="675"/>
      <c r="DF29" s="675"/>
      <c r="DG29" s="675"/>
      <c r="DH29" s="675"/>
      <c r="DI29" s="675"/>
      <c r="DJ29" s="675"/>
      <c r="DK29" s="676"/>
      <c r="DL29" s="670">
        <v>562352</v>
      </c>
      <c r="DM29" s="675"/>
      <c r="DN29" s="675"/>
      <c r="DO29" s="675"/>
      <c r="DP29" s="675"/>
      <c r="DQ29" s="675"/>
      <c r="DR29" s="675"/>
      <c r="DS29" s="675"/>
      <c r="DT29" s="675"/>
      <c r="DU29" s="675"/>
      <c r="DV29" s="676"/>
      <c r="DW29" s="667">
        <v>16.8</v>
      </c>
      <c r="DX29" s="677"/>
      <c r="DY29" s="677"/>
      <c r="DZ29" s="677"/>
      <c r="EA29" s="677"/>
      <c r="EB29" s="677"/>
      <c r="EC29" s="709"/>
    </row>
    <row r="30" spans="2:133" ht="11.25" customHeight="1" x14ac:dyDescent="0.15">
      <c r="B30" s="661" t="s">
        <v>307</v>
      </c>
      <c r="C30" s="662"/>
      <c r="D30" s="662"/>
      <c r="E30" s="662"/>
      <c r="F30" s="662"/>
      <c r="G30" s="662"/>
      <c r="H30" s="662"/>
      <c r="I30" s="662"/>
      <c r="J30" s="662"/>
      <c r="K30" s="662"/>
      <c r="L30" s="662"/>
      <c r="M30" s="662"/>
      <c r="N30" s="662"/>
      <c r="O30" s="662"/>
      <c r="P30" s="662"/>
      <c r="Q30" s="663"/>
      <c r="R30" s="664">
        <v>93020</v>
      </c>
      <c r="S30" s="665"/>
      <c r="T30" s="665"/>
      <c r="U30" s="665"/>
      <c r="V30" s="665"/>
      <c r="W30" s="665"/>
      <c r="X30" s="665"/>
      <c r="Y30" s="666"/>
      <c r="Z30" s="691">
        <v>1.7</v>
      </c>
      <c r="AA30" s="691"/>
      <c r="AB30" s="691"/>
      <c r="AC30" s="691"/>
      <c r="AD30" s="692" t="s">
        <v>129</v>
      </c>
      <c r="AE30" s="692"/>
      <c r="AF30" s="692"/>
      <c r="AG30" s="692"/>
      <c r="AH30" s="692"/>
      <c r="AI30" s="692"/>
      <c r="AJ30" s="692"/>
      <c r="AK30" s="692"/>
      <c r="AL30" s="667" t="s">
        <v>129</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308</v>
      </c>
      <c r="BH30" s="748"/>
      <c r="BI30" s="748"/>
      <c r="BJ30" s="748"/>
      <c r="BK30" s="748"/>
      <c r="BL30" s="748"/>
      <c r="BM30" s="748"/>
      <c r="BN30" s="748"/>
      <c r="BO30" s="748"/>
      <c r="BP30" s="748"/>
      <c r="BQ30" s="749"/>
      <c r="BR30" s="723" t="s">
        <v>309</v>
      </c>
      <c r="BS30" s="748"/>
      <c r="BT30" s="748"/>
      <c r="BU30" s="748"/>
      <c r="BV30" s="748"/>
      <c r="BW30" s="748"/>
      <c r="BX30" s="748"/>
      <c r="BY30" s="748"/>
      <c r="BZ30" s="748"/>
      <c r="CA30" s="748"/>
      <c r="CB30" s="749"/>
      <c r="CD30" s="753"/>
      <c r="CE30" s="754"/>
      <c r="CF30" s="698" t="s">
        <v>310</v>
      </c>
      <c r="CG30" s="699"/>
      <c r="CH30" s="699"/>
      <c r="CI30" s="699"/>
      <c r="CJ30" s="699"/>
      <c r="CK30" s="699"/>
      <c r="CL30" s="699"/>
      <c r="CM30" s="699"/>
      <c r="CN30" s="699"/>
      <c r="CO30" s="699"/>
      <c r="CP30" s="699"/>
      <c r="CQ30" s="700"/>
      <c r="CR30" s="664">
        <v>580985</v>
      </c>
      <c r="CS30" s="665"/>
      <c r="CT30" s="665"/>
      <c r="CU30" s="665"/>
      <c r="CV30" s="665"/>
      <c r="CW30" s="665"/>
      <c r="CX30" s="665"/>
      <c r="CY30" s="666"/>
      <c r="CZ30" s="667">
        <v>11</v>
      </c>
      <c r="DA30" s="677"/>
      <c r="DB30" s="677"/>
      <c r="DC30" s="678"/>
      <c r="DD30" s="670">
        <v>537841</v>
      </c>
      <c r="DE30" s="665"/>
      <c r="DF30" s="665"/>
      <c r="DG30" s="665"/>
      <c r="DH30" s="665"/>
      <c r="DI30" s="665"/>
      <c r="DJ30" s="665"/>
      <c r="DK30" s="666"/>
      <c r="DL30" s="670">
        <v>537841</v>
      </c>
      <c r="DM30" s="665"/>
      <c r="DN30" s="665"/>
      <c r="DO30" s="665"/>
      <c r="DP30" s="665"/>
      <c r="DQ30" s="665"/>
      <c r="DR30" s="665"/>
      <c r="DS30" s="665"/>
      <c r="DT30" s="665"/>
      <c r="DU30" s="665"/>
      <c r="DV30" s="666"/>
      <c r="DW30" s="667">
        <v>16.100000000000001</v>
      </c>
      <c r="DX30" s="677"/>
      <c r="DY30" s="677"/>
      <c r="DZ30" s="677"/>
      <c r="EA30" s="677"/>
      <c r="EB30" s="677"/>
      <c r="EC30" s="709"/>
    </row>
    <row r="31" spans="2:133" ht="11.25" customHeight="1" x14ac:dyDescent="0.15">
      <c r="B31" s="661" t="s">
        <v>311</v>
      </c>
      <c r="C31" s="662"/>
      <c r="D31" s="662"/>
      <c r="E31" s="662"/>
      <c r="F31" s="662"/>
      <c r="G31" s="662"/>
      <c r="H31" s="662"/>
      <c r="I31" s="662"/>
      <c r="J31" s="662"/>
      <c r="K31" s="662"/>
      <c r="L31" s="662"/>
      <c r="M31" s="662"/>
      <c r="N31" s="662"/>
      <c r="O31" s="662"/>
      <c r="P31" s="662"/>
      <c r="Q31" s="663"/>
      <c r="R31" s="664">
        <v>21332</v>
      </c>
      <c r="S31" s="665"/>
      <c r="T31" s="665"/>
      <c r="U31" s="665"/>
      <c r="V31" s="665"/>
      <c r="W31" s="665"/>
      <c r="X31" s="665"/>
      <c r="Y31" s="666"/>
      <c r="Z31" s="691">
        <v>0.4</v>
      </c>
      <c r="AA31" s="691"/>
      <c r="AB31" s="691"/>
      <c r="AC31" s="691"/>
      <c r="AD31" s="692" t="s">
        <v>129</v>
      </c>
      <c r="AE31" s="692"/>
      <c r="AF31" s="692"/>
      <c r="AG31" s="692"/>
      <c r="AH31" s="692"/>
      <c r="AI31" s="692"/>
      <c r="AJ31" s="692"/>
      <c r="AK31" s="692"/>
      <c r="AL31" s="667" t="s">
        <v>129</v>
      </c>
      <c r="AM31" s="668"/>
      <c r="AN31" s="668"/>
      <c r="AO31" s="693"/>
      <c r="AP31" s="739" t="s">
        <v>312</v>
      </c>
      <c r="AQ31" s="740"/>
      <c r="AR31" s="740"/>
      <c r="AS31" s="740"/>
      <c r="AT31" s="745" t="s">
        <v>313</v>
      </c>
      <c r="AU31" s="360"/>
      <c r="AV31" s="360"/>
      <c r="AW31" s="360"/>
      <c r="AX31" s="732" t="s">
        <v>190</v>
      </c>
      <c r="AY31" s="733"/>
      <c r="AZ31" s="733"/>
      <c r="BA31" s="733"/>
      <c r="BB31" s="733"/>
      <c r="BC31" s="733"/>
      <c r="BD31" s="733"/>
      <c r="BE31" s="733"/>
      <c r="BF31" s="734"/>
      <c r="BG31" s="735">
        <v>99.6</v>
      </c>
      <c r="BH31" s="736"/>
      <c r="BI31" s="736"/>
      <c r="BJ31" s="736"/>
      <c r="BK31" s="736"/>
      <c r="BL31" s="736"/>
      <c r="BM31" s="737">
        <v>96.6</v>
      </c>
      <c r="BN31" s="736"/>
      <c r="BO31" s="736"/>
      <c r="BP31" s="736"/>
      <c r="BQ31" s="738"/>
      <c r="BR31" s="735">
        <v>99.5</v>
      </c>
      <c r="BS31" s="736"/>
      <c r="BT31" s="736"/>
      <c r="BU31" s="736"/>
      <c r="BV31" s="736"/>
      <c r="BW31" s="736"/>
      <c r="BX31" s="737">
        <v>96.6</v>
      </c>
      <c r="BY31" s="736"/>
      <c r="BZ31" s="736"/>
      <c r="CA31" s="736"/>
      <c r="CB31" s="738"/>
      <c r="CD31" s="753"/>
      <c r="CE31" s="754"/>
      <c r="CF31" s="698" t="s">
        <v>314</v>
      </c>
      <c r="CG31" s="699"/>
      <c r="CH31" s="699"/>
      <c r="CI31" s="699"/>
      <c r="CJ31" s="699"/>
      <c r="CK31" s="699"/>
      <c r="CL31" s="699"/>
      <c r="CM31" s="699"/>
      <c r="CN31" s="699"/>
      <c r="CO31" s="699"/>
      <c r="CP31" s="699"/>
      <c r="CQ31" s="700"/>
      <c r="CR31" s="664">
        <v>24664</v>
      </c>
      <c r="CS31" s="675"/>
      <c r="CT31" s="675"/>
      <c r="CU31" s="675"/>
      <c r="CV31" s="675"/>
      <c r="CW31" s="675"/>
      <c r="CX31" s="675"/>
      <c r="CY31" s="676"/>
      <c r="CZ31" s="667">
        <v>0.5</v>
      </c>
      <c r="DA31" s="677"/>
      <c r="DB31" s="677"/>
      <c r="DC31" s="678"/>
      <c r="DD31" s="670">
        <v>24511</v>
      </c>
      <c r="DE31" s="675"/>
      <c r="DF31" s="675"/>
      <c r="DG31" s="675"/>
      <c r="DH31" s="675"/>
      <c r="DI31" s="675"/>
      <c r="DJ31" s="675"/>
      <c r="DK31" s="676"/>
      <c r="DL31" s="670">
        <v>24511</v>
      </c>
      <c r="DM31" s="675"/>
      <c r="DN31" s="675"/>
      <c r="DO31" s="675"/>
      <c r="DP31" s="675"/>
      <c r="DQ31" s="675"/>
      <c r="DR31" s="675"/>
      <c r="DS31" s="675"/>
      <c r="DT31" s="675"/>
      <c r="DU31" s="675"/>
      <c r="DV31" s="676"/>
      <c r="DW31" s="667">
        <v>0.7</v>
      </c>
      <c r="DX31" s="677"/>
      <c r="DY31" s="677"/>
      <c r="DZ31" s="677"/>
      <c r="EA31" s="677"/>
      <c r="EB31" s="677"/>
      <c r="EC31" s="709"/>
    </row>
    <row r="32" spans="2:133" ht="11.25" customHeight="1" x14ac:dyDescent="0.15">
      <c r="B32" s="661" t="s">
        <v>315</v>
      </c>
      <c r="C32" s="662"/>
      <c r="D32" s="662"/>
      <c r="E32" s="662"/>
      <c r="F32" s="662"/>
      <c r="G32" s="662"/>
      <c r="H32" s="662"/>
      <c r="I32" s="662"/>
      <c r="J32" s="662"/>
      <c r="K32" s="662"/>
      <c r="L32" s="662"/>
      <c r="M32" s="662"/>
      <c r="N32" s="662"/>
      <c r="O32" s="662"/>
      <c r="P32" s="662"/>
      <c r="Q32" s="663"/>
      <c r="R32" s="664">
        <v>639037</v>
      </c>
      <c r="S32" s="665"/>
      <c r="T32" s="665"/>
      <c r="U32" s="665"/>
      <c r="V32" s="665"/>
      <c r="W32" s="665"/>
      <c r="X32" s="665"/>
      <c r="Y32" s="666"/>
      <c r="Z32" s="691">
        <v>11.7</v>
      </c>
      <c r="AA32" s="691"/>
      <c r="AB32" s="691"/>
      <c r="AC32" s="691"/>
      <c r="AD32" s="692" t="s">
        <v>129</v>
      </c>
      <c r="AE32" s="692"/>
      <c r="AF32" s="692"/>
      <c r="AG32" s="692"/>
      <c r="AH32" s="692"/>
      <c r="AI32" s="692"/>
      <c r="AJ32" s="692"/>
      <c r="AK32" s="692"/>
      <c r="AL32" s="667" t="s">
        <v>129</v>
      </c>
      <c r="AM32" s="668"/>
      <c r="AN32" s="668"/>
      <c r="AO32" s="693"/>
      <c r="AP32" s="741"/>
      <c r="AQ32" s="742"/>
      <c r="AR32" s="742"/>
      <c r="AS32" s="742"/>
      <c r="AT32" s="746"/>
      <c r="AU32" s="361" t="s">
        <v>316</v>
      </c>
      <c r="AV32" s="361"/>
      <c r="AW32" s="361"/>
      <c r="AX32" s="661" t="s">
        <v>317</v>
      </c>
      <c r="AY32" s="662"/>
      <c r="AZ32" s="662"/>
      <c r="BA32" s="662"/>
      <c r="BB32" s="662"/>
      <c r="BC32" s="662"/>
      <c r="BD32" s="662"/>
      <c r="BE32" s="662"/>
      <c r="BF32" s="663"/>
      <c r="BG32" s="730">
        <v>99.7</v>
      </c>
      <c r="BH32" s="675"/>
      <c r="BI32" s="675"/>
      <c r="BJ32" s="675"/>
      <c r="BK32" s="675"/>
      <c r="BL32" s="675"/>
      <c r="BM32" s="668">
        <v>96.6</v>
      </c>
      <c r="BN32" s="731"/>
      <c r="BO32" s="731"/>
      <c r="BP32" s="731"/>
      <c r="BQ32" s="707"/>
      <c r="BR32" s="730">
        <v>99.7</v>
      </c>
      <c r="BS32" s="675"/>
      <c r="BT32" s="675"/>
      <c r="BU32" s="675"/>
      <c r="BV32" s="675"/>
      <c r="BW32" s="675"/>
      <c r="BX32" s="668">
        <v>96.2</v>
      </c>
      <c r="BY32" s="731"/>
      <c r="BZ32" s="731"/>
      <c r="CA32" s="731"/>
      <c r="CB32" s="707"/>
      <c r="CD32" s="755"/>
      <c r="CE32" s="756"/>
      <c r="CF32" s="698" t="s">
        <v>318</v>
      </c>
      <c r="CG32" s="699"/>
      <c r="CH32" s="699"/>
      <c r="CI32" s="699"/>
      <c r="CJ32" s="699"/>
      <c r="CK32" s="699"/>
      <c r="CL32" s="699"/>
      <c r="CM32" s="699"/>
      <c r="CN32" s="699"/>
      <c r="CO32" s="699"/>
      <c r="CP32" s="699"/>
      <c r="CQ32" s="700"/>
      <c r="CR32" s="664">
        <v>1</v>
      </c>
      <c r="CS32" s="665"/>
      <c r="CT32" s="665"/>
      <c r="CU32" s="665"/>
      <c r="CV32" s="665"/>
      <c r="CW32" s="665"/>
      <c r="CX32" s="665"/>
      <c r="CY32" s="666"/>
      <c r="CZ32" s="667">
        <v>0</v>
      </c>
      <c r="DA32" s="677"/>
      <c r="DB32" s="677"/>
      <c r="DC32" s="678"/>
      <c r="DD32" s="670">
        <v>1</v>
      </c>
      <c r="DE32" s="665"/>
      <c r="DF32" s="665"/>
      <c r="DG32" s="665"/>
      <c r="DH32" s="665"/>
      <c r="DI32" s="665"/>
      <c r="DJ32" s="665"/>
      <c r="DK32" s="666"/>
      <c r="DL32" s="670">
        <v>1</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319</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362"/>
      <c r="AV33" s="362"/>
      <c r="AW33" s="362"/>
      <c r="AX33" s="641" t="s">
        <v>320</v>
      </c>
      <c r="AY33" s="642"/>
      <c r="AZ33" s="642"/>
      <c r="BA33" s="642"/>
      <c r="BB33" s="642"/>
      <c r="BC33" s="642"/>
      <c r="BD33" s="642"/>
      <c r="BE33" s="642"/>
      <c r="BF33" s="643"/>
      <c r="BG33" s="726">
        <v>99.5</v>
      </c>
      <c r="BH33" s="645"/>
      <c r="BI33" s="645"/>
      <c r="BJ33" s="645"/>
      <c r="BK33" s="645"/>
      <c r="BL33" s="645"/>
      <c r="BM33" s="683">
        <v>96.3</v>
      </c>
      <c r="BN33" s="645"/>
      <c r="BO33" s="645"/>
      <c r="BP33" s="645"/>
      <c r="BQ33" s="694"/>
      <c r="BR33" s="726">
        <v>99.4</v>
      </c>
      <c r="BS33" s="645"/>
      <c r="BT33" s="645"/>
      <c r="BU33" s="645"/>
      <c r="BV33" s="645"/>
      <c r="BW33" s="645"/>
      <c r="BX33" s="683">
        <v>96.5</v>
      </c>
      <c r="BY33" s="645"/>
      <c r="BZ33" s="645"/>
      <c r="CA33" s="645"/>
      <c r="CB33" s="694"/>
      <c r="CD33" s="698" t="s">
        <v>321</v>
      </c>
      <c r="CE33" s="699"/>
      <c r="CF33" s="699"/>
      <c r="CG33" s="699"/>
      <c r="CH33" s="699"/>
      <c r="CI33" s="699"/>
      <c r="CJ33" s="699"/>
      <c r="CK33" s="699"/>
      <c r="CL33" s="699"/>
      <c r="CM33" s="699"/>
      <c r="CN33" s="699"/>
      <c r="CO33" s="699"/>
      <c r="CP33" s="699"/>
      <c r="CQ33" s="700"/>
      <c r="CR33" s="664">
        <v>2761313</v>
      </c>
      <c r="CS33" s="675"/>
      <c r="CT33" s="675"/>
      <c r="CU33" s="675"/>
      <c r="CV33" s="675"/>
      <c r="CW33" s="675"/>
      <c r="CX33" s="675"/>
      <c r="CY33" s="676"/>
      <c r="CZ33" s="667">
        <v>52.1</v>
      </c>
      <c r="DA33" s="677"/>
      <c r="DB33" s="677"/>
      <c r="DC33" s="678"/>
      <c r="DD33" s="670">
        <v>2095575</v>
      </c>
      <c r="DE33" s="675"/>
      <c r="DF33" s="675"/>
      <c r="DG33" s="675"/>
      <c r="DH33" s="675"/>
      <c r="DI33" s="675"/>
      <c r="DJ33" s="675"/>
      <c r="DK33" s="676"/>
      <c r="DL33" s="670">
        <v>1433732</v>
      </c>
      <c r="DM33" s="675"/>
      <c r="DN33" s="675"/>
      <c r="DO33" s="675"/>
      <c r="DP33" s="675"/>
      <c r="DQ33" s="675"/>
      <c r="DR33" s="675"/>
      <c r="DS33" s="675"/>
      <c r="DT33" s="675"/>
      <c r="DU33" s="675"/>
      <c r="DV33" s="676"/>
      <c r="DW33" s="667">
        <v>42.9</v>
      </c>
      <c r="DX33" s="677"/>
      <c r="DY33" s="677"/>
      <c r="DZ33" s="677"/>
      <c r="EA33" s="677"/>
      <c r="EB33" s="677"/>
      <c r="EC33" s="709"/>
    </row>
    <row r="34" spans="2:133" ht="11.25" customHeight="1" x14ac:dyDescent="0.15">
      <c r="B34" s="661" t="s">
        <v>322</v>
      </c>
      <c r="C34" s="662"/>
      <c r="D34" s="662"/>
      <c r="E34" s="662"/>
      <c r="F34" s="662"/>
      <c r="G34" s="662"/>
      <c r="H34" s="662"/>
      <c r="I34" s="662"/>
      <c r="J34" s="662"/>
      <c r="K34" s="662"/>
      <c r="L34" s="662"/>
      <c r="M34" s="662"/>
      <c r="N34" s="662"/>
      <c r="O34" s="662"/>
      <c r="P34" s="662"/>
      <c r="Q34" s="663"/>
      <c r="R34" s="664">
        <v>307744</v>
      </c>
      <c r="S34" s="665"/>
      <c r="T34" s="665"/>
      <c r="U34" s="665"/>
      <c r="V34" s="665"/>
      <c r="W34" s="665"/>
      <c r="X34" s="665"/>
      <c r="Y34" s="666"/>
      <c r="Z34" s="691">
        <v>5.7</v>
      </c>
      <c r="AA34" s="691"/>
      <c r="AB34" s="691"/>
      <c r="AC34" s="691"/>
      <c r="AD34" s="692" t="s">
        <v>129</v>
      </c>
      <c r="AE34" s="692"/>
      <c r="AF34" s="692"/>
      <c r="AG34" s="692"/>
      <c r="AH34" s="692"/>
      <c r="AI34" s="692"/>
      <c r="AJ34" s="692"/>
      <c r="AK34" s="692"/>
      <c r="AL34" s="667" t="s">
        <v>129</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323</v>
      </c>
      <c r="CE34" s="699"/>
      <c r="CF34" s="699"/>
      <c r="CG34" s="699"/>
      <c r="CH34" s="699"/>
      <c r="CI34" s="699"/>
      <c r="CJ34" s="699"/>
      <c r="CK34" s="699"/>
      <c r="CL34" s="699"/>
      <c r="CM34" s="699"/>
      <c r="CN34" s="699"/>
      <c r="CO34" s="699"/>
      <c r="CP34" s="699"/>
      <c r="CQ34" s="700"/>
      <c r="CR34" s="664">
        <v>589592</v>
      </c>
      <c r="CS34" s="665"/>
      <c r="CT34" s="665"/>
      <c r="CU34" s="665"/>
      <c r="CV34" s="665"/>
      <c r="CW34" s="665"/>
      <c r="CX34" s="665"/>
      <c r="CY34" s="666"/>
      <c r="CZ34" s="667">
        <v>11.1</v>
      </c>
      <c r="DA34" s="677"/>
      <c r="DB34" s="677"/>
      <c r="DC34" s="678"/>
      <c r="DD34" s="670">
        <v>411558</v>
      </c>
      <c r="DE34" s="665"/>
      <c r="DF34" s="665"/>
      <c r="DG34" s="665"/>
      <c r="DH34" s="665"/>
      <c r="DI34" s="665"/>
      <c r="DJ34" s="665"/>
      <c r="DK34" s="666"/>
      <c r="DL34" s="670">
        <v>363255</v>
      </c>
      <c r="DM34" s="665"/>
      <c r="DN34" s="665"/>
      <c r="DO34" s="665"/>
      <c r="DP34" s="665"/>
      <c r="DQ34" s="665"/>
      <c r="DR34" s="665"/>
      <c r="DS34" s="665"/>
      <c r="DT34" s="665"/>
      <c r="DU34" s="665"/>
      <c r="DV34" s="666"/>
      <c r="DW34" s="667">
        <v>10.9</v>
      </c>
      <c r="DX34" s="677"/>
      <c r="DY34" s="677"/>
      <c r="DZ34" s="677"/>
      <c r="EA34" s="677"/>
      <c r="EB34" s="677"/>
      <c r="EC34" s="709"/>
    </row>
    <row r="35" spans="2:133" ht="11.25" customHeight="1" x14ac:dyDescent="0.15">
      <c r="B35" s="661" t="s">
        <v>324</v>
      </c>
      <c r="C35" s="662"/>
      <c r="D35" s="662"/>
      <c r="E35" s="662"/>
      <c r="F35" s="662"/>
      <c r="G35" s="662"/>
      <c r="H35" s="662"/>
      <c r="I35" s="662"/>
      <c r="J35" s="662"/>
      <c r="K35" s="662"/>
      <c r="L35" s="662"/>
      <c r="M35" s="662"/>
      <c r="N35" s="662"/>
      <c r="O35" s="662"/>
      <c r="P35" s="662"/>
      <c r="Q35" s="663"/>
      <c r="R35" s="664">
        <v>7883</v>
      </c>
      <c r="S35" s="665"/>
      <c r="T35" s="665"/>
      <c r="U35" s="665"/>
      <c r="V35" s="665"/>
      <c r="W35" s="665"/>
      <c r="X35" s="665"/>
      <c r="Y35" s="666"/>
      <c r="Z35" s="691">
        <v>0.1</v>
      </c>
      <c r="AA35" s="691"/>
      <c r="AB35" s="691"/>
      <c r="AC35" s="691"/>
      <c r="AD35" s="692" t="s">
        <v>129</v>
      </c>
      <c r="AE35" s="692"/>
      <c r="AF35" s="692"/>
      <c r="AG35" s="692"/>
      <c r="AH35" s="692"/>
      <c r="AI35" s="692"/>
      <c r="AJ35" s="692"/>
      <c r="AK35" s="692"/>
      <c r="AL35" s="667" t="s">
        <v>129</v>
      </c>
      <c r="AM35" s="668"/>
      <c r="AN35" s="668"/>
      <c r="AO35" s="693"/>
      <c r="AP35" s="218"/>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327</v>
      </c>
      <c r="CE35" s="699"/>
      <c r="CF35" s="699"/>
      <c r="CG35" s="699"/>
      <c r="CH35" s="699"/>
      <c r="CI35" s="699"/>
      <c r="CJ35" s="699"/>
      <c r="CK35" s="699"/>
      <c r="CL35" s="699"/>
      <c r="CM35" s="699"/>
      <c r="CN35" s="699"/>
      <c r="CO35" s="699"/>
      <c r="CP35" s="699"/>
      <c r="CQ35" s="700"/>
      <c r="CR35" s="664">
        <v>266106</v>
      </c>
      <c r="CS35" s="675"/>
      <c r="CT35" s="675"/>
      <c r="CU35" s="675"/>
      <c r="CV35" s="675"/>
      <c r="CW35" s="675"/>
      <c r="CX35" s="675"/>
      <c r="CY35" s="676"/>
      <c r="CZ35" s="667">
        <v>5</v>
      </c>
      <c r="DA35" s="677"/>
      <c r="DB35" s="677"/>
      <c r="DC35" s="678"/>
      <c r="DD35" s="670">
        <v>204350</v>
      </c>
      <c r="DE35" s="675"/>
      <c r="DF35" s="675"/>
      <c r="DG35" s="675"/>
      <c r="DH35" s="675"/>
      <c r="DI35" s="675"/>
      <c r="DJ35" s="675"/>
      <c r="DK35" s="676"/>
      <c r="DL35" s="670">
        <v>169111</v>
      </c>
      <c r="DM35" s="675"/>
      <c r="DN35" s="675"/>
      <c r="DO35" s="675"/>
      <c r="DP35" s="675"/>
      <c r="DQ35" s="675"/>
      <c r="DR35" s="675"/>
      <c r="DS35" s="675"/>
      <c r="DT35" s="675"/>
      <c r="DU35" s="675"/>
      <c r="DV35" s="676"/>
      <c r="DW35" s="667">
        <v>5.0999999999999996</v>
      </c>
      <c r="DX35" s="677"/>
      <c r="DY35" s="677"/>
      <c r="DZ35" s="677"/>
      <c r="EA35" s="677"/>
      <c r="EB35" s="677"/>
      <c r="EC35" s="709"/>
    </row>
    <row r="36" spans="2:133" ht="11.25" customHeight="1" x14ac:dyDescent="0.15">
      <c r="B36" s="661" t="s">
        <v>328</v>
      </c>
      <c r="C36" s="662"/>
      <c r="D36" s="662"/>
      <c r="E36" s="662"/>
      <c r="F36" s="662"/>
      <c r="G36" s="662"/>
      <c r="H36" s="662"/>
      <c r="I36" s="662"/>
      <c r="J36" s="662"/>
      <c r="K36" s="662"/>
      <c r="L36" s="662"/>
      <c r="M36" s="662"/>
      <c r="N36" s="662"/>
      <c r="O36" s="662"/>
      <c r="P36" s="662"/>
      <c r="Q36" s="663"/>
      <c r="R36" s="664">
        <v>110786</v>
      </c>
      <c r="S36" s="665"/>
      <c r="T36" s="665"/>
      <c r="U36" s="665"/>
      <c r="V36" s="665"/>
      <c r="W36" s="665"/>
      <c r="X36" s="665"/>
      <c r="Y36" s="666"/>
      <c r="Z36" s="691">
        <v>2</v>
      </c>
      <c r="AA36" s="691"/>
      <c r="AB36" s="691"/>
      <c r="AC36" s="691"/>
      <c r="AD36" s="692" t="s">
        <v>129</v>
      </c>
      <c r="AE36" s="692"/>
      <c r="AF36" s="692"/>
      <c r="AG36" s="692"/>
      <c r="AH36" s="692"/>
      <c r="AI36" s="692"/>
      <c r="AJ36" s="692"/>
      <c r="AK36" s="692"/>
      <c r="AL36" s="667" t="s">
        <v>129</v>
      </c>
      <c r="AM36" s="668"/>
      <c r="AN36" s="668"/>
      <c r="AO36" s="693"/>
      <c r="AP36" s="218"/>
      <c r="AQ36" s="714" t="s">
        <v>329</v>
      </c>
      <c r="AR36" s="715"/>
      <c r="AS36" s="715"/>
      <c r="AT36" s="715"/>
      <c r="AU36" s="715"/>
      <c r="AV36" s="715"/>
      <c r="AW36" s="715"/>
      <c r="AX36" s="715"/>
      <c r="AY36" s="716"/>
      <c r="AZ36" s="717">
        <v>884490</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7090</v>
      </c>
      <c r="BW36" s="718"/>
      <c r="BX36" s="718"/>
      <c r="BY36" s="718"/>
      <c r="BZ36" s="718"/>
      <c r="CA36" s="718"/>
      <c r="CB36" s="719"/>
      <c r="CD36" s="698" t="s">
        <v>331</v>
      </c>
      <c r="CE36" s="699"/>
      <c r="CF36" s="699"/>
      <c r="CG36" s="699"/>
      <c r="CH36" s="699"/>
      <c r="CI36" s="699"/>
      <c r="CJ36" s="699"/>
      <c r="CK36" s="699"/>
      <c r="CL36" s="699"/>
      <c r="CM36" s="699"/>
      <c r="CN36" s="699"/>
      <c r="CO36" s="699"/>
      <c r="CP36" s="699"/>
      <c r="CQ36" s="700"/>
      <c r="CR36" s="664">
        <v>1055025</v>
      </c>
      <c r="CS36" s="665"/>
      <c r="CT36" s="665"/>
      <c r="CU36" s="665"/>
      <c r="CV36" s="665"/>
      <c r="CW36" s="665"/>
      <c r="CX36" s="665"/>
      <c r="CY36" s="666"/>
      <c r="CZ36" s="667">
        <v>19.899999999999999</v>
      </c>
      <c r="DA36" s="677"/>
      <c r="DB36" s="677"/>
      <c r="DC36" s="678"/>
      <c r="DD36" s="670">
        <v>781742</v>
      </c>
      <c r="DE36" s="665"/>
      <c r="DF36" s="665"/>
      <c r="DG36" s="665"/>
      <c r="DH36" s="665"/>
      <c r="DI36" s="665"/>
      <c r="DJ36" s="665"/>
      <c r="DK36" s="666"/>
      <c r="DL36" s="670">
        <v>534431</v>
      </c>
      <c r="DM36" s="665"/>
      <c r="DN36" s="665"/>
      <c r="DO36" s="665"/>
      <c r="DP36" s="665"/>
      <c r="DQ36" s="665"/>
      <c r="DR36" s="665"/>
      <c r="DS36" s="665"/>
      <c r="DT36" s="665"/>
      <c r="DU36" s="665"/>
      <c r="DV36" s="666"/>
      <c r="DW36" s="667">
        <v>16</v>
      </c>
      <c r="DX36" s="677"/>
      <c r="DY36" s="677"/>
      <c r="DZ36" s="677"/>
      <c r="EA36" s="677"/>
      <c r="EB36" s="677"/>
      <c r="EC36" s="709"/>
    </row>
    <row r="37" spans="2:133" ht="11.25" customHeight="1" x14ac:dyDescent="0.15">
      <c r="B37" s="661" t="s">
        <v>332</v>
      </c>
      <c r="C37" s="662"/>
      <c r="D37" s="662"/>
      <c r="E37" s="662"/>
      <c r="F37" s="662"/>
      <c r="G37" s="662"/>
      <c r="H37" s="662"/>
      <c r="I37" s="662"/>
      <c r="J37" s="662"/>
      <c r="K37" s="662"/>
      <c r="L37" s="662"/>
      <c r="M37" s="662"/>
      <c r="N37" s="662"/>
      <c r="O37" s="662"/>
      <c r="P37" s="662"/>
      <c r="Q37" s="663"/>
      <c r="R37" s="664">
        <v>39511</v>
      </c>
      <c r="S37" s="665"/>
      <c r="T37" s="665"/>
      <c r="U37" s="665"/>
      <c r="V37" s="665"/>
      <c r="W37" s="665"/>
      <c r="X37" s="665"/>
      <c r="Y37" s="666"/>
      <c r="Z37" s="691">
        <v>0.7</v>
      </c>
      <c r="AA37" s="691"/>
      <c r="AB37" s="691"/>
      <c r="AC37" s="691"/>
      <c r="AD37" s="692" t="s">
        <v>129</v>
      </c>
      <c r="AE37" s="692"/>
      <c r="AF37" s="692"/>
      <c r="AG37" s="692"/>
      <c r="AH37" s="692"/>
      <c r="AI37" s="692"/>
      <c r="AJ37" s="692"/>
      <c r="AK37" s="692"/>
      <c r="AL37" s="667" t="s">
        <v>129</v>
      </c>
      <c r="AM37" s="668"/>
      <c r="AN37" s="668"/>
      <c r="AO37" s="693"/>
      <c r="AQ37" s="704" t="s">
        <v>333</v>
      </c>
      <c r="AR37" s="705"/>
      <c r="AS37" s="705"/>
      <c r="AT37" s="705"/>
      <c r="AU37" s="705"/>
      <c r="AV37" s="705"/>
      <c r="AW37" s="705"/>
      <c r="AX37" s="705"/>
      <c r="AY37" s="706"/>
      <c r="AZ37" s="664">
        <v>368642</v>
      </c>
      <c r="BA37" s="665"/>
      <c r="BB37" s="665"/>
      <c r="BC37" s="665"/>
      <c r="BD37" s="675"/>
      <c r="BE37" s="675"/>
      <c r="BF37" s="707"/>
      <c r="BG37" s="698" t="s">
        <v>334</v>
      </c>
      <c r="BH37" s="699"/>
      <c r="BI37" s="699"/>
      <c r="BJ37" s="699"/>
      <c r="BK37" s="699"/>
      <c r="BL37" s="699"/>
      <c r="BM37" s="699"/>
      <c r="BN37" s="699"/>
      <c r="BO37" s="699"/>
      <c r="BP37" s="699"/>
      <c r="BQ37" s="699"/>
      <c r="BR37" s="699"/>
      <c r="BS37" s="699"/>
      <c r="BT37" s="699"/>
      <c r="BU37" s="700"/>
      <c r="BV37" s="664">
        <v>47670</v>
      </c>
      <c r="BW37" s="665"/>
      <c r="BX37" s="665"/>
      <c r="BY37" s="665"/>
      <c r="BZ37" s="665"/>
      <c r="CA37" s="665"/>
      <c r="CB37" s="708"/>
      <c r="CD37" s="698" t="s">
        <v>335</v>
      </c>
      <c r="CE37" s="699"/>
      <c r="CF37" s="699"/>
      <c r="CG37" s="699"/>
      <c r="CH37" s="699"/>
      <c r="CI37" s="699"/>
      <c r="CJ37" s="699"/>
      <c r="CK37" s="699"/>
      <c r="CL37" s="699"/>
      <c r="CM37" s="699"/>
      <c r="CN37" s="699"/>
      <c r="CO37" s="699"/>
      <c r="CP37" s="699"/>
      <c r="CQ37" s="700"/>
      <c r="CR37" s="664">
        <v>232518</v>
      </c>
      <c r="CS37" s="675"/>
      <c r="CT37" s="675"/>
      <c r="CU37" s="675"/>
      <c r="CV37" s="675"/>
      <c r="CW37" s="675"/>
      <c r="CX37" s="675"/>
      <c r="CY37" s="676"/>
      <c r="CZ37" s="667">
        <v>4.4000000000000004</v>
      </c>
      <c r="DA37" s="677"/>
      <c r="DB37" s="677"/>
      <c r="DC37" s="678"/>
      <c r="DD37" s="670">
        <v>230606</v>
      </c>
      <c r="DE37" s="675"/>
      <c r="DF37" s="675"/>
      <c r="DG37" s="675"/>
      <c r="DH37" s="675"/>
      <c r="DI37" s="675"/>
      <c r="DJ37" s="675"/>
      <c r="DK37" s="676"/>
      <c r="DL37" s="670">
        <v>229589</v>
      </c>
      <c r="DM37" s="675"/>
      <c r="DN37" s="675"/>
      <c r="DO37" s="675"/>
      <c r="DP37" s="675"/>
      <c r="DQ37" s="675"/>
      <c r="DR37" s="675"/>
      <c r="DS37" s="675"/>
      <c r="DT37" s="675"/>
      <c r="DU37" s="675"/>
      <c r="DV37" s="676"/>
      <c r="DW37" s="667">
        <v>6.9</v>
      </c>
      <c r="DX37" s="677"/>
      <c r="DY37" s="677"/>
      <c r="DZ37" s="677"/>
      <c r="EA37" s="677"/>
      <c r="EB37" s="677"/>
      <c r="EC37" s="709"/>
    </row>
    <row r="38" spans="2:133" ht="11.25" customHeight="1" x14ac:dyDescent="0.15">
      <c r="B38" s="661" t="s">
        <v>336</v>
      </c>
      <c r="C38" s="662"/>
      <c r="D38" s="662"/>
      <c r="E38" s="662"/>
      <c r="F38" s="662"/>
      <c r="G38" s="662"/>
      <c r="H38" s="662"/>
      <c r="I38" s="662"/>
      <c r="J38" s="662"/>
      <c r="K38" s="662"/>
      <c r="L38" s="662"/>
      <c r="M38" s="662"/>
      <c r="N38" s="662"/>
      <c r="O38" s="662"/>
      <c r="P38" s="662"/>
      <c r="Q38" s="663"/>
      <c r="R38" s="664">
        <v>98374</v>
      </c>
      <c r="S38" s="665"/>
      <c r="T38" s="665"/>
      <c r="U38" s="665"/>
      <c r="V38" s="665"/>
      <c r="W38" s="665"/>
      <c r="X38" s="665"/>
      <c r="Y38" s="666"/>
      <c r="Z38" s="691">
        <v>1.8</v>
      </c>
      <c r="AA38" s="691"/>
      <c r="AB38" s="691"/>
      <c r="AC38" s="691"/>
      <c r="AD38" s="692" t="s">
        <v>129</v>
      </c>
      <c r="AE38" s="692"/>
      <c r="AF38" s="692"/>
      <c r="AG38" s="692"/>
      <c r="AH38" s="692"/>
      <c r="AI38" s="692"/>
      <c r="AJ38" s="692"/>
      <c r="AK38" s="692"/>
      <c r="AL38" s="667" t="s">
        <v>129</v>
      </c>
      <c r="AM38" s="668"/>
      <c r="AN38" s="668"/>
      <c r="AO38" s="693"/>
      <c r="AQ38" s="704" t="s">
        <v>337</v>
      </c>
      <c r="AR38" s="705"/>
      <c r="AS38" s="705"/>
      <c r="AT38" s="705"/>
      <c r="AU38" s="705"/>
      <c r="AV38" s="705"/>
      <c r="AW38" s="705"/>
      <c r="AX38" s="705"/>
      <c r="AY38" s="706"/>
      <c r="AZ38" s="664">
        <v>233592</v>
      </c>
      <c r="BA38" s="665"/>
      <c r="BB38" s="665"/>
      <c r="BC38" s="665"/>
      <c r="BD38" s="675"/>
      <c r="BE38" s="675"/>
      <c r="BF38" s="707"/>
      <c r="BG38" s="698" t="s">
        <v>338</v>
      </c>
      <c r="BH38" s="699"/>
      <c r="BI38" s="699"/>
      <c r="BJ38" s="699"/>
      <c r="BK38" s="699"/>
      <c r="BL38" s="699"/>
      <c r="BM38" s="699"/>
      <c r="BN38" s="699"/>
      <c r="BO38" s="699"/>
      <c r="BP38" s="699"/>
      <c r="BQ38" s="699"/>
      <c r="BR38" s="699"/>
      <c r="BS38" s="699"/>
      <c r="BT38" s="699"/>
      <c r="BU38" s="700"/>
      <c r="BV38" s="664">
        <v>706</v>
      </c>
      <c r="BW38" s="665"/>
      <c r="BX38" s="665"/>
      <c r="BY38" s="665"/>
      <c r="BZ38" s="665"/>
      <c r="CA38" s="665"/>
      <c r="CB38" s="708"/>
      <c r="CD38" s="698" t="s">
        <v>339</v>
      </c>
      <c r="CE38" s="699"/>
      <c r="CF38" s="699"/>
      <c r="CG38" s="699"/>
      <c r="CH38" s="699"/>
      <c r="CI38" s="699"/>
      <c r="CJ38" s="699"/>
      <c r="CK38" s="699"/>
      <c r="CL38" s="699"/>
      <c r="CM38" s="699"/>
      <c r="CN38" s="699"/>
      <c r="CO38" s="699"/>
      <c r="CP38" s="699"/>
      <c r="CQ38" s="700"/>
      <c r="CR38" s="664">
        <v>514645</v>
      </c>
      <c r="CS38" s="665"/>
      <c r="CT38" s="665"/>
      <c r="CU38" s="665"/>
      <c r="CV38" s="665"/>
      <c r="CW38" s="665"/>
      <c r="CX38" s="665"/>
      <c r="CY38" s="666"/>
      <c r="CZ38" s="667">
        <v>9.6999999999999993</v>
      </c>
      <c r="DA38" s="677"/>
      <c r="DB38" s="677"/>
      <c r="DC38" s="678"/>
      <c r="DD38" s="670">
        <v>449245</v>
      </c>
      <c r="DE38" s="665"/>
      <c r="DF38" s="665"/>
      <c r="DG38" s="665"/>
      <c r="DH38" s="665"/>
      <c r="DI38" s="665"/>
      <c r="DJ38" s="665"/>
      <c r="DK38" s="666"/>
      <c r="DL38" s="670">
        <v>366935</v>
      </c>
      <c r="DM38" s="665"/>
      <c r="DN38" s="665"/>
      <c r="DO38" s="665"/>
      <c r="DP38" s="665"/>
      <c r="DQ38" s="665"/>
      <c r="DR38" s="665"/>
      <c r="DS38" s="665"/>
      <c r="DT38" s="665"/>
      <c r="DU38" s="665"/>
      <c r="DV38" s="666"/>
      <c r="DW38" s="667">
        <v>11</v>
      </c>
      <c r="DX38" s="677"/>
      <c r="DY38" s="677"/>
      <c r="DZ38" s="677"/>
      <c r="EA38" s="677"/>
      <c r="EB38" s="677"/>
      <c r="EC38" s="709"/>
    </row>
    <row r="39" spans="2:133" ht="11.25" customHeight="1" x14ac:dyDescent="0.15">
      <c r="B39" s="661" t="s">
        <v>340</v>
      </c>
      <c r="C39" s="662"/>
      <c r="D39" s="662"/>
      <c r="E39" s="662"/>
      <c r="F39" s="662"/>
      <c r="G39" s="662"/>
      <c r="H39" s="662"/>
      <c r="I39" s="662"/>
      <c r="J39" s="662"/>
      <c r="K39" s="662"/>
      <c r="L39" s="662"/>
      <c r="M39" s="662"/>
      <c r="N39" s="662"/>
      <c r="O39" s="662"/>
      <c r="P39" s="662"/>
      <c r="Q39" s="663"/>
      <c r="R39" s="664">
        <v>151643</v>
      </c>
      <c r="S39" s="665"/>
      <c r="T39" s="665"/>
      <c r="U39" s="665"/>
      <c r="V39" s="665"/>
      <c r="W39" s="665"/>
      <c r="X39" s="665"/>
      <c r="Y39" s="666"/>
      <c r="Z39" s="691">
        <v>2.8</v>
      </c>
      <c r="AA39" s="691"/>
      <c r="AB39" s="691"/>
      <c r="AC39" s="691"/>
      <c r="AD39" s="692">
        <v>528</v>
      </c>
      <c r="AE39" s="692"/>
      <c r="AF39" s="692"/>
      <c r="AG39" s="692"/>
      <c r="AH39" s="692"/>
      <c r="AI39" s="692"/>
      <c r="AJ39" s="692"/>
      <c r="AK39" s="692"/>
      <c r="AL39" s="667">
        <v>0</v>
      </c>
      <c r="AM39" s="668"/>
      <c r="AN39" s="668"/>
      <c r="AO39" s="693"/>
      <c r="AQ39" s="704" t="s">
        <v>341</v>
      </c>
      <c r="AR39" s="705"/>
      <c r="AS39" s="705"/>
      <c r="AT39" s="705"/>
      <c r="AU39" s="705"/>
      <c r="AV39" s="705"/>
      <c r="AW39" s="705"/>
      <c r="AX39" s="705"/>
      <c r="AY39" s="706"/>
      <c r="AZ39" s="664">
        <v>1203</v>
      </c>
      <c r="BA39" s="665"/>
      <c r="BB39" s="665"/>
      <c r="BC39" s="665"/>
      <c r="BD39" s="675"/>
      <c r="BE39" s="675"/>
      <c r="BF39" s="707"/>
      <c r="BG39" s="698" t="s">
        <v>342</v>
      </c>
      <c r="BH39" s="699"/>
      <c r="BI39" s="699"/>
      <c r="BJ39" s="699"/>
      <c r="BK39" s="699"/>
      <c r="BL39" s="699"/>
      <c r="BM39" s="699"/>
      <c r="BN39" s="699"/>
      <c r="BO39" s="699"/>
      <c r="BP39" s="699"/>
      <c r="BQ39" s="699"/>
      <c r="BR39" s="699"/>
      <c r="BS39" s="699"/>
      <c r="BT39" s="699"/>
      <c r="BU39" s="700"/>
      <c r="BV39" s="664">
        <v>1066</v>
      </c>
      <c r="BW39" s="665"/>
      <c r="BX39" s="665"/>
      <c r="BY39" s="665"/>
      <c r="BZ39" s="665"/>
      <c r="CA39" s="665"/>
      <c r="CB39" s="708"/>
      <c r="CD39" s="698" t="s">
        <v>343</v>
      </c>
      <c r="CE39" s="699"/>
      <c r="CF39" s="699"/>
      <c r="CG39" s="699"/>
      <c r="CH39" s="699"/>
      <c r="CI39" s="699"/>
      <c r="CJ39" s="699"/>
      <c r="CK39" s="699"/>
      <c r="CL39" s="699"/>
      <c r="CM39" s="699"/>
      <c r="CN39" s="699"/>
      <c r="CO39" s="699"/>
      <c r="CP39" s="699"/>
      <c r="CQ39" s="700"/>
      <c r="CR39" s="664">
        <v>315495</v>
      </c>
      <c r="CS39" s="675"/>
      <c r="CT39" s="675"/>
      <c r="CU39" s="675"/>
      <c r="CV39" s="675"/>
      <c r="CW39" s="675"/>
      <c r="CX39" s="675"/>
      <c r="CY39" s="676"/>
      <c r="CZ39" s="667">
        <v>6</v>
      </c>
      <c r="DA39" s="677"/>
      <c r="DB39" s="677"/>
      <c r="DC39" s="678"/>
      <c r="DD39" s="670">
        <v>248230</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709"/>
    </row>
    <row r="40" spans="2:133" ht="11.25" customHeight="1" x14ac:dyDescent="0.15">
      <c r="B40" s="661" t="s">
        <v>344</v>
      </c>
      <c r="C40" s="662"/>
      <c r="D40" s="662"/>
      <c r="E40" s="662"/>
      <c r="F40" s="662"/>
      <c r="G40" s="662"/>
      <c r="H40" s="662"/>
      <c r="I40" s="662"/>
      <c r="J40" s="662"/>
      <c r="K40" s="662"/>
      <c r="L40" s="662"/>
      <c r="M40" s="662"/>
      <c r="N40" s="662"/>
      <c r="O40" s="662"/>
      <c r="P40" s="662"/>
      <c r="Q40" s="663"/>
      <c r="R40" s="664">
        <v>462919</v>
      </c>
      <c r="S40" s="665"/>
      <c r="T40" s="665"/>
      <c r="U40" s="665"/>
      <c r="V40" s="665"/>
      <c r="W40" s="665"/>
      <c r="X40" s="665"/>
      <c r="Y40" s="666"/>
      <c r="Z40" s="691">
        <v>8.5</v>
      </c>
      <c r="AA40" s="691"/>
      <c r="AB40" s="691"/>
      <c r="AC40" s="691"/>
      <c r="AD40" s="692" t="s">
        <v>129</v>
      </c>
      <c r="AE40" s="692"/>
      <c r="AF40" s="692"/>
      <c r="AG40" s="692"/>
      <c r="AH40" s="692"/>
      <c r="AI40" s="692"/>
      <c r="AJ40" s="692"/>
      <c r="AK40" s="692"/>
      <c r="AL40" s="667" t="s">
        <v>129</v>
      </c>
      <c r="AM40" s="668"/>
      <c r="AN40" s="668"/>
      <c r="AO40" s="693"/>
      <c r="AQ40" s="704" t="s">
        <v>345</v>
      </c>
      <c r="AR40" s="705"/>
      <c r="AS40" s="705"/>
      <c r="AT40" s="705"/>
      <c r="AU40" s="705"/>
      <c r="AV40" s="705"/>
      <c r="AW40" s="705"/>
      <c r="AX40" s="705"/>
      <c r="AY40" s="706"/>
      <c r="AZ40" s="664" t="s">
        <v>129</v>
      </c>
      <c r="BA40" s="665"/>
      <c r="BB40" s="665"/>
      <c r="BC40" s="665"/>
      <c r="BD40" s="675"/>
      <c r="BE40" s="675"/>
      <c r="BF40" s="707"/>
      <c r="BG40" s="710" t="s">
        <v>346</v>
      </c>
      <c r="BH40" s="711"/>
      <c r="BI40" s="711"/>
      <c r="BJ40" s="711"/>
      <c r="BK40" s="711"/>
      <c r="BL40" s="363"/>
      <c r="BM40" s="699" t="s">
        <v>347</v>
      </c>
      <c r="BN40" s="699"/>
      <c r="BO40" s="699"/>
      <c r="BP40" s="699"/>
      <c r="BQ40" s="699"/>
      <c r="BR40" s="699"/>
      <c r="BS40" s="699"/>
      <c r="BT40" s="699"/>
      <c r="BU40" s="700"/>
      <c r="BV40" s="664">
        <v>91</v>
      </c>
      <c r="BW40" s="665"/>
      <c r="BX40" s="665"/>
      <c r="BY40" s="665"/>
      <c r="BZ40" s="665"/>
      <c r="CA40" s="665"/>
      <c r="CB40" s="708"/>
      <c r="CD40" s="698" t="s">
        <v>348</v>
      </c>
      <c r="CE40" s="699"/>
      <c r="CF40" s="699"/>
      <c r="CG40" s="699"/>
      <c r="CH40" s="699"/>
      <c r="CI40" s="699"/>
      <c r="CJ40" s="699"/>
      <c r="CK40" s="699"/>
      <c r="CL40" s="699"/>
      <c r="CM40" s="699"/>
      <c r="CN40" s="699"/>
      <c r="CO40" s="699"/>
      <c r="CP40" s="699"/>
      <c r="CQ40" s="700"/>
      <c r="CR40" s="664">
        <v>20450</v>
      </c>
      <c r="CS40" s="665"/>
      <c r="CT40" s="665"/>
      <c r="CU40" s="665"/>
      <c r="CV40" s="665"/>
      <c r="CW40" s="665"/>
      <c r="CX40" s="665"/>
      <c r="CY40" s="666"/>
      <c r="CZ40" s="667">
        <v>0.4</v>
      </c>
      <c r="DA40" s="677"/>
      <c r="DB40" s="677"/>
      <c r="DC40" s="678"/>
      <c r="DD40" s="670">
        <v>450</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709"/>
    </row>
    <row r="41" spans="2:133" ht="11.25" customHeight="1" x14ac:dyDescent="0.15">
      <c r="B41" s="661" t="s">
        <v>349</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704" t="s">
        <v>350</v>
      </c>
      <c r="AR41" s="705"/>
      <c r="AS41" s="705"/>
      <c r="AT41" s="705"/>
      <c r="AU41" s="705"/>
      <c r="AV41" s="705"/>
      <c r="AW41" s="705"/>
      <c r="AX41" s="705"/>
      <c r="AY41" s="706"/>
      <c r="AZ41" s="664">
        <v>45739</v>
      </c>
      <c r="BA41" s="665"/>
      <c r="BB41" s="665"/>
      <c r="BC41" s="665"/>
      <c r="BD41" s="675"/>
      <c r="BE41" s="675"/>
      <c r="BF41" s="707"/>
      <c r="BG41" s="710"/>
      <c r="BH41" s="711"/>
      <c r="BI41" s="711"/>
      <c r="BJ41" s="711"/>
      <c r="BK41" s="711"/>
      <c r="BL41" s="363"/>
      <c r="BM41" s="699" t="s">
        <v>351</v>
      </c>
      <c r="BN41" s="699"/>
      <c r="BO41" s="699"/>
      <c r="BP41" s="699"/>
      <c r="BQ41" s="699"/>
      <c r="BR41" s="699"/>
      <c r="BS41" s="699"/>
      <c r="BT41" s="699"/>
      <c r="BU41" s="700"/>
      <c r="BV41" s="664" t="s">
        <v>129</v>
      </c>
      <c r="BW41" s="665"/>
      <c r="BX41" s="665"/>
      <c r="BY41" s="665"/>
      <c r="BZ41" s="665"/>
      <c r="CA41" s="665"/>
      <c r="CB41" s="708"/>
      <c r="CD41" s="698" t="s">
        <v>352</v>
      </c>
      <c r="CE41" s="699"/>
      <c r="CF41" s="699"/>
      <c r="CG41" s="699"/>
      <c r="CH41" s="699"/>
      <c r="CI41" s="699"/>
      <c r="CJ41" s="699"/>
      <c r="CK41" s="699"/>
      <c r="CL41" s="699"/>
      <c r="CM41" s="699"/>
      <c r="CN41" s="699"/>
      <c r="CO41" s="699"/>
      <c r="CP41" s="699"/>
      <c r="CQ41" s="700"/>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353</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01" t="s">
        <v>354</v>
      </c>
      <c r="AR42" s="702"/>
      <c r="AS42" s="702"/>
      <c r="AT42" s="702"/>
      <c r="AU42" s="702"/>
      <c r="AV42" s="702"/>
      <c r="AW42" s="702"/>
      <c r="AX42" s="702"/>
      <c r="AY42" s="703"/>
      <c r="AZ42" s="644">
        <v>235314</v>
      </c>
      <c r="BA42" s="679"/>
      <c r="BB42" s="679"/>
      <c r="BC42" s="679"/>
      <c r="BD42" s="645"/>
      <c r="BE42" s="645"/>
      <c r="BF42" s="694"/>
      <c r="BG42" s="712"/>
      <c r="BH42" s="713"/>
      <c r="BI42" s="713"/>
      <c r="BJ42" s="713"/>
      <c r="BK42" s="713"/>
      <c r="BL42" s="364"/>
      <c r="BM42" s="695" t="s">
        <v>355</v>
      </c>
      <c r="BN42" s="695"/>
      <c r="BO42" s="695"/>
      <c r="BP42" s="695"/>
      <c r="BQ42" s="695"/>
      <c r="BR42" s="695"/>
      <c r="BS42" s="695"/>
      <c r="BT42" s="695"/>
      <c r="BU42" s="696"/>
      <c r="BV42" s="644" t="s">
        <v>129</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466280</v>
      </c>
      <c r="CS42" s="675"/>
      <c r="CT42" s="675"/>
      <c r="CU42" s="675"/>
      <c r="CV42" s="675"/>
      <c r="CW42" s="675"/>
      <c r="CX42" s="675"/>
      <c r="CY42" s="676"/>
      <c r="CZ42" s="667">
        <v>8.8000000000000007</v>
      </c>
      <c r="DA42" s="677"/>
      <c r="DB42" s="677"/>
      <c r="DC42" s="678"/>
      <c r="DD42" s="670">
        <v>48821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357</v>
      </c>
      <c r="C43" s="662"/>
      <c r="D43" s="662"/>
      <c r="E43" s="662"/>
      <c r="F43" s="662"/>
      <c r="G43" s="662"/>
      <c r="H43" s="662"/>
      <c r="I43" s="662"/>
      <c r="J43" s="662"/>
      <c r="K43" s="662"/>
      <c r="L43" s="662"/>
      <c r="M43" s="662"/>
      <c r="N43" s="662"/>
      <c r="O43" s="662"/>
      <c r="P43" s="662"/>
      <c r="Q43" s="663"/>
      <c r="R43" s="664">
        <v>119819</v>
      </c>
      <c r="S43" s="665"/>
      <c r="T43" s="665"/>
      <c r="U43" s="665"/>
      <c r="V43" s="665"/>
      <c r="W43" s="665"/>
      <c r="X43" s="665"/>
      <c r="Y43" s="666"/>
      <c r="Z43" s="691">
        <v>2.2000000000000002</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358</v>
      </c>
      <c r="CE43" s="662"/>
      <c r="CF43" s="662"/>
      <c r="CG43" s="662"/>
      <c r="CH43" s="662"/>
      <c r="CI43" s="662"/>
      <c r="CJ43" s="662"/>
      <c r="CK43" s="662"/>
      <c r="CL43" s="662"/>
      <c r="CM43" s="662"/>
      <c r="CN43" s="662"/>
      <c r="CO43" s="662"/>
      <c r="CP43" s="662"/>
      <c r="CQ43" s="663"/>
      <c r="CR43" s="664">
        <v>7738</v>
      </c>
      <c r="CS43" s="675"/>
      <c r="CT43" s="675"/>
      <c r="CU43" s="675"/>
      <c r="CV43" s="675"/>
      <c r="CW43" s="675"/>
      <c r="CX43" s="675"/>
      <c r="CY43" s="676"/>
      <c r="CZ43" s="667">
        <v>0.1</v>
      </c>
      <c r="DA43" s="677"/>
      <c r="DB43" s="677"/>
      <c r="DC43" s="678"/>
      <c r="DD43" s="670">
        <v>3065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359</v>
      </c>
      <c r="C44" s="642"/>
      <c r="D44" s="642"/>
      <c r="E44" s="642"/>
      <c r="F44" s="642"/>
      <c r="G44" s="642"/>
      <c r="H44" s="642"/>
      <c r="I44" s="642"/>
      <c r="J44" s="642"/>
      <c r="K44" s="642"/>
      <c r="L44" s="642"/>
      <c r="M44" s="642"/>
      <c r="N44" s="642"/>
      <c r="O44" s="642"/>
      <c r="P44" s="642"/>
      <c r="Q44" s="643"/>
      <c r="R44" s="644">
        <v>5443770</v>
      </c>
      <c r="S44" s="679"/>
      <c r="T44" s="679"/>
      <c r="U44" s="679"/>
      <c r="V44" s="679"/>
      <c r="W44" s="679"/>
      <c r="X44" s="679"/>
      <c r="Y44" s="680"/>
      <c r="Z44" s="681">
        <v>100</v>
      </c>
      <c r="AA44" s="681"/>
      <c r="AB44" s="681"/>
      <c r="AC44" s="681"/>
      <c r="AD44" s="682">
        <v>3222839</v>
      </c>
      <c r="AE44" s="682"/>
      <c r="AF44" s="682"/>
      <c r="AG44" s="682"/>
      <c r="AH44" s="682"/>
      <c r="AI44" s="682"/>
      <c r="AJ44" s="682"/>
      <c r="AK44" s="682"/>
      <c r="AL44" s="647">
        <v>100</v>
      </c>
      <c r="AM44" s="683"/>
      <c r="AN44" s="683"/>
      <c r="AO44" s="684"/>
      <c r="CD44" s="685" t="s">
        <v>306</v>
      </c>
      <c r="CE44" s="686"/>
      <c r="CF44" s="661" t="s">
        <v>360</v>
      </c>
      <c r="CG44" s="662"/>
      <c r="CH44" s="662"/>
      <c r="CI44" s="662"/>
      <c r="CJ44" s="662"/>
      <c r="CK44" s="662"/>
      <c r="CL44" s="662"/>
      <c r="CM44" s="662"/>
      <c r="CN44" s="662"/>
      <c r="CO44" s="662"/>
      <c r="CP44" s="662"/>
      <c r="CQ44" s="663"/>
      <c r="CR44" s="664">
        <v>466280</v>
      </c>
      <c r="CS44" s="665"/>
      <c r="CT44" s="665"/>
      <c r="CU44" s="665"/>
      <c r="CV44" s="665"/>
      <c r="CW44" s="665"/>
      <c r="CX44" s="665"/>
      <c r="CY44" s="666"/>
      <c r="CZ44" s="667">
        <v>8.8000000000000007</v>
      </c>
      <c r="DA44" s="668"/>
      <c r="DB44" s="668"/>
      <c r="DC44" s="669"/>
      <c r="DD44" s="670">
        <v>48821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361</v>
      </c>
      <c r="CG45" s="662"/>
      <c r="CH45" s="662"/>
      <c r="CI45" s="662"/>
      <c r="CJ45" s="662"/>
      <c r="CK45" s="662"/>
      <c r="CL45" s="662"/>
      <c r="CM45" s="662"/>
      <c r="CN45" s="662"/>
      <c r="CO45" s="662"/>
      <c r="CP45" s="662"/>
      <c r="CQ45" s="663"/>
      <c r="CR45" s="664">
        <v>175590</v>
      </c>
      <c r="CS45" s="675"/>
      <c r="CT45" s="675"/>
      <c r="CU45" s="675"/>
      <c r="CV45" s="675"/>
      <c r="CW45" s="675"/>
      <c r="CX45" s="675"/>
      <c r="CY45" s="676"/>
      <c r="CZ45" s="667">
        <v>3.3</v>
      </c>
      <c r="DA45" s="677"/>
      <c r="DB45" s="677"/>
      <c r="DC45" s="678"/>
      <c r="DD45" s="670">
        <v>14412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363</v>
      </c>
      <c r="CG46" s="662"/>
      <c r="CH46" s="662"/>
      <c r="CI46" s="662"/>
      <c r="CJ46" s="662"/>
      <c r="CK46" s="662"/>
      <c r="CL46" s="662"/>
      <c r="CM46" s="662"/>
      <c r="CN46" s="662"/>
      <c r="CO46" s="662"/>
      <c r="CP46" s="662"/>
      <c r="CQ46" s="663"/>
      <c r="CR46" s="664">
        <v>290276</v>
      </c>
      <c r="CS46" s="665"/>
      <c r="CT46" s="665"/>
      <c r="CU46" s="665"/>
      <c r="CV46" s="665"/>
      <c r="CW46" s="665"/>
      <c r="CX46" s="665"/>
      <c r="CY46" s="666"/>
      <c r="CZ46" s="667">
        <v>5.5</v>
      </c>
      <c r="DA46" s="668"/>
      <c r="DB46" s="668"/>
      <c r="DC46" s="669"/>
      <c r="DD46" s="670">
        <v>34395</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t="s">
        <v>129</v>
      </c>
      <c r="CS47" s="675"/>
      <c r="CT47" s="675"/>
      <c r="CU47" s="675"/>
      <c r="CV47" s="675"/>
      <c r="CW47" s="675"/>
      <c r="CX47" s="675"/>
      <c r="CY47" s="676"/>
      <c r="CZ47" s="667" t="s">
        <v>129</v>
      </c>
      <c r="DA47" s="677"/>
      <c r="DB47" s="677"/>
      <c r="DC47" s="678"/>
      <c r="DD47" s="670" t="s">
        <v>129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367</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368</v>
      </c>
      <c r="CE49" s="642"/>
      <c r="CF49" s="642"/>
      <c r="CG49" s="642"/>
      <c r="CH49" s="642"/>
      <c r="CI49" s="642"/>
      <c r="CJ49" s="642"/>
      <c r="CK49" s="642"/>
      <c r="CL49" s="642"/>
      <c r="CM49" s="642"/>
      <c r="CN49" s="642"/>
      <c r="CO49" s="642"/>
      <c r="CP49" s="642"/>
      <c r="CQ49" s="643"/>
      <c r="CR49" s="644">
        <v>5298030</v>
      </c>
      <c r="CS49" s="645"/>
      <c r="CT49" s="645"/>
      <c r="CU49" s="645"/>
      <c r="CV49" s="645"/>
      <c r="CW49" s="645"/>
      <c r="CX49" s="645"/>
      <c r="CY49" s="646"/>
      <c r="CZ49" s="647">
        <v>100</v>
      </c>
      <c r="DA49" s="648"/>
      <c r="DB49" s="648"/>
      <c r="DC49" s="649"/>
      <c r="DD49" s="650">
        <v>3599597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hgUqteaSAUZhhtAza2VoQlYMjKIgUx9r6wlzlbUDj6bJIsS3U2LDjgIS35bbiw7xPKn8BCVwbKp2rnDGdLGSQ==" saltValue="f5IBn+v47BmwRcgpTgizB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5" zoomScale="70" zoomScaleNormal="25" zoomScaleSheetLayoutView="70" workbookViewId="0">
      <selection activeCell="BJ18" sqref="BJ18"/>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370</v>
      </c>
      <c r="DK2" s="787"/>
      <c r="DL2" s="787"/>
      <c r="DM2" s="787"/>
      <c r="DN2" s="787"/>
      <c r="DO2" s="788"/>
      <c r="DP2" s="224"/>
      <c r="DQ2" s="786" t="s">
        <v>371</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28"/>
      <c r="BA5" s="228"/>
      <c r="BB5" s="228"/>
      <c r="BC5" s="228"/>
      <c r="BD5" s="228"/>
      <c r="BE5" s="229"/>
      <c r="BF5" s="229"/>
      <c r="BG5" s="229"/>
      <c r="BH5" s="229"/>
      <c r="BI5" s="229"/>
      <c r="BJ5" s="229"/>
      <c r="BK5" s="229"/>
      <c r="BL5" s="229"/>
      <c r="BM5" s="229"/>
      <c r="BN5" s="229"/>
      <c r="BO5" s="229"/>
      <c r="BP5" s="229"/>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391</v>
      </c>
      <c r="C7" s="814"/>
      <c r="D7" s="814"/>
      <c r="E7" s="814"/>
      <c r="F7" s="814"/>
      <c r="G7" s="814"/>
      <c r="H7" s="814"/>
      <c r="I7" s="814"/>
      <c r="J7" s="814"/>
      <c r="K7" s="814"/>
      <c r="L7" s="814"/>
      <c r="M7" s="814"/>
      <c r="N7" s="814"/>
      <c r="O7" s="814"/>
      <c r="P7" s="815"/>
      <c r="Q7" s="816">
        <v>5444</v>
      </c>
      <c r="R7" s="817"/>
      <c r="S7" s="817"/>
      <c r="T7" s="817"/>
      <c r="U7" s="817"/>
      <c r="V7" s="817">
        <v>5298</v>
      </c>
      <c r="W7" s="817"/>
      <c r="X7" s="817"/>
      <c r="Y7" s="817"/>
      <c r="Z7" s="817"/>
      <c r="AA7" s="817">
        <v>146</v>
      </c>
      <c r="AB7" s="817"/>
      <c r="AC7" s="817"/>
      <c r="AD7" s="817"/>
      <c r="AE7" s="818"/>
      <c r="AF7" s="819">
        <v>146</v>
      </c>
      <c r="AG7" s="820"/>
      <c r="AH7" s="820"/>
      <c r="AI7" s="820"/>
      <c r="AJ7" s="821"/>
      <c r="AK7" s="822">
        <v>0</v>
      </c>
      <c r="AL7" s="823"/>
      <c r="AM7" s="823"/>
      <c r="AN7" s="823"/>
      <c r="AO7" s="823"/>
      <c r="AP7" s="823">
        <v>4769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393</v>
      </c>
      <c r="B23" s="853" t="s">
        <v>394</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146</v>
      </c>
      <c r="AG23" s="857"/>
      <c r="AH23" s="857"/>
      <c r="AI23" s="857"/>
      <c r="AJ23" s="860"/>
      <c r="AK23" s="861"/>
      <c r="AL23" s="862"/>
      <c r="AM23" s="862"/>
      <c r="AN23" s="862"/>
      <c r="AO23" s="862"/>
      <c r="AP23" s="857"/>
      <c r="AQ23" s="857"/>
      <c r="AR23" s="857"/>
      <c r="AS23" s="857"/>
      <c r="AT23" s="857"/>
      <c r="AU23" s="873"/>
      <c r="AV23" s="873"/>
      <c r="AW23" s="873"/>
      <c r="AX23" s="873"/>
      <c r="AY23" s="874"/>
      <c r="AZ23" s="875" t="s">
        <v>395</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406</v>
      </c>
      <c r="C28" s="814"/>
      <c r="D28" s="814"/>
      <c r="E28" s="814"/>
      <c r="F28" s="814"/>
      <c r="G28" s="814"/>
      <c r="H28" s="814"/>
      <c r="I28" s="814"/>
      <c r="J28" s="814"/>
      <c r="K28" s="814"/>
      <c r="L28" s="814"/>
      <c r="M28" s="814"/>
      <c r="N28" s="814"/>
      <c r="O28" s="814"/>
      <c r="P28" s="815"/>
      <c r="Q28" s="886">
        <v>222</v>
      </c>
      <c r="R28" s="887"/>
      <c r="S28" s="887"/>
      <c r="T28" s="887"/>
      <c r="U28" s="887"/>
      <c r="V28" s="887">
        <v>215</v>
      </c>
      <c r="W28" s="887"/>
      <c r="X28" s="887"/>
      <c r="Y28" s="887"/>
      <c r="Z28" s="887"/>
      <c r="AA28" s="887">
        <v>7</v>
      </c>
      <c r="AB28" s="887"/>
      <c r="AC28" s="887"/>
      <c r="AD28" s="887"/>
      <c r="AE28" s="888"/>
      <c r="AF28" s="889">
        <v>7</v>
      </c>
      <c r="AG28" s="887"/>
      <c r="AH28" s="887"/>
      <c r="AI28" s="887"/>
      <c r="AJ28" s="890"/>
      <c r="AK28" s="891">
        <v>46</v>
      </c>
      <c r="AL28" s="892"/>
      <c r="AM28" s="892"/>
      <c r="AN28" s="892"/>
      <c r="AO28" s="892"/>
      <c r="AP28" s="892" t="s">
        <v>583</v>
      </c>
      <c r="AQ28" s="892"/>
      <c r="AR28" s="892"/>
      <c r="AS28" s="892"/>
      <c r="AT28" s="892"/>
      <c r="AU28" s="892" t="s">
        <v>583</v>
      </c>
      <c r="AV28" s="892"/>
      <c r="AW28" s="892"/>
      <c r="AX28" s="892"/>
      <c r="AY28" s="892"/>
      <c r="AZ28" s="892" t="s">
        <v>583</v>
      </c>
      <c r="BA28" s="892"/>
      <c r="BB28" s="892"/>
      <c r="BC28" s="892"/>
      <c r="BD28" s="892"/>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407</v>
      </c>
      <c r="C29" s="845"/>
      <c r="D29" s="845"/>
      <c r="E29" s="845"/>
      <c r="F29" s="845"/>
      <c r="G29" s="845"/>
      <c r="H29" s="845"/>
      <c r="I29" s="845"/>
      <c r="J29" s="845"/>
      <c r="K29" s="845"/>
      <c r="L29" s="845"/>
      <c r="M29" s="845"/>
      <c r="N29" s="845"/>
      <c r="O29" s="845"/>
      <c r="P29" s="846"/>
      <c r="Q29" s="847">
        <v>105</v>
      </c>
      <c r="R29" s="848"/>
      <c r="S29" s="848"/>
      <c r="T29" s="848"/>
      <c r="U29" s="848"/>
      <c r="V29" s="848">
        <v>105</v>
      </c>
      <c r="W29" s="848"/>
      <c r="X29" s="848"/>
      <c r="Y29" s="848"/>
      <c r="Z29" s="848"/>
      <c r="AA29" s="848">
        <v>0</v>
      </c>
      <c r="AB29" s="848"/>
      <c r="AC29" s="848"/>
      <c r="AD29" s="848"/>
      <c r="AE29" s="849"/>
      <c r="AF29" s="850">
        <v>0</v>
      </c>
      <c r="AG29" s="851"/>
      <c r="AH29" s="851"/>
      <c r="AI29" s="851"/>
      <c r="AJ29" s="852"/>
      <c r="AK29" s="897">
        <v>34</v>
      </c>
      <c r="AL29" s="893"/>
      <c r="AM29" s="893"/>
      <c r="AN29" s="893"/>
      <c r="AO29" s="893"/>
      <c r="AP29" s="893" t="s">
        <v>583</v>
      </c>
      <c r="AQ29" s="893"/>
      <c r="AR29" s="893"/>
      <c r="AS29" s="893"/>
      <c r="AT29" s="893"/>
      <c r="AU29" s="893" t="s">
        <v>583</v>
      </c>
      <c r="AV29" s="893"/>
      <c r="AW29" s="893"/>
      <c r="AX29" s="893"/>
      <c r="AY29" s="893"/>
      <c r="AZ29" s="893" t="s">
        <v>583</v>
      </c>
      <c r="BA29" s="893"/>
      <c r="BB29" s="893"/>
      <c r="BC29" s="893"/>
      <c r="BD29" s="893"/>
      <c r="BE29" s="895"/>
      <c r="BF29" s="895"/>
      <c r="BG29" s="895"/>
      <c r="BH29" s="895"/>
      <c r="BI29" s="896"/>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408</v>
      </c>
      <c r="C30" s="845"/>
      <c r="D30" s="845"/>
      <c r="E30" s="845"/>
      <c r="F30" s="845"/>
      <c r="G30" s="845"/>
      <c r="H30" s="845"/>
      <c r="I30" s="845"/>
      <c r="J30" s="845"/>
      <c r="K30" s="845"/>
      <c r="L30" s="845"/>
      <c r="M30" s="845"/>
      <c r="N30" s="845"/>
      <c r="O30" s="845"/>
      <c r="P30" s="846"/>
      <c r="Q30" s="847">
        <v>1000</v>
      </c>
      <c r="R30" s="848"/>
      <c r="S30" s="848"/>
      <c r="T30" s="848"/>
      <c r="U30" s="848"/>
      <c r="V30" s="848">
        <v>1067</v>
      </c>
      <c r="W30" s="848"/>
      <c r="X30" s="848"/>
      <c r="Y30" s="848"/>
      <c r="Z30" s="848"/>
      <c r="AA30" s="848">
        <v>-67</v>
      </c>
      <c r="AB30" s="848"/>
      <c r="AC30" s="848"/>
      <c r="AD30" s="848"/>
      <c r="AE30" s="849"/>
      <c r="AF30" s="850">
        <v>-62</v>
      </c>
      <c r="AG30" s="851"/>
      <c r="AH30" s="851"/>
      <c r="AI30" s="851"/>
      <c r="AJ30" s="852"/>
      <c r="AK30" s="897">
        <v>369</v>
      </c>
      <c r="AL30" s="893"/>
      <c r="AM30" s="893"/>
      <c r="AN30" s="893"/>
      <c r="AO30" s="893"/>
      <c r="AP30" s="893">
        <v>445</v>
      </c>
      <c r="AQ30" s="893"/>
      <c r="AR30" s="893"/>
      <c r="AS30" s="893"/>
      <c r="AT30" s="893"/>
      <c r="AU30" s="893">
        <v>380</v>
      </c>
      <c r="AV30" s="893"/>
      <c r="AW30" s="893"/>
      <c r="AX30" s="893"/>
      <c r="AY30" s="893"/>
      <c r="AZ30" s="894">
        <v>12</v>
      </c>
      <c r="BA30" s="894"/>
      <c r="BB30" s="894"/>
      <c r="BC30" s="894"/>
      <c r="BD30" s="894"/>
      <c r="BE30" s="895" t="s">
        <v>409</v>
      </c>
      <c r="BF30" s="895"/>
      <c r="BG30" s="895"/>
      <c r="BH30" s="895"/>
      <c r="BI30" s="896"/>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410</v>
      </c>
      <c r="C31" s="845"/>
      <c r="D31" s="845"/>
      <c r="E31" s="845"/>
      <c r="F31" s="845"/>
      <c r="G31" s="845"/>
      <c r="H31" s="845"/>
      <c r="I31" s="845"/>
      <c r="J31" s="845"/>
      <c r="K31" s="845"/>
      <c r="L31" s="845"/>
      <c r="M31" s="845"/>
      <c r="N31" s="845"/>
      <c r="O31" s="845"/>
      <c r="P31" s="846"/>
      <c r="Q31" s="847">
        <v>396</v>
      </c>
      <c r="R31" s="848"/>
      <c r="S31" s="848"/>
      <c r="T31" s="848"/>
      <c r="U31" s="848"/>
      <c r="V31" s="848">
        <v>391</v>
      </c>
      <c r="W31" s="848"/>
      <c r="X31" s="848"/>
      <c r="Y31" s="848"/>
      <c r="Z31" s="848"/>
      <c r="AA31" s="848">
        <v>5</v>
      </c>
      <c r="AB31" s="848"/>
      <c r="AC31" s="848"/>
      <c r="AD31" s="848"/>
      <c r="AE31" s="849"/>
      <c r="AF31" s="850">
        <v>5</v>
      </c>
      <c r="AG31" s="851"/>
      <c r="AH31" s="851"/>
      <c r="AI31" s="851"/>
      <c r="AJ31" s="852"/>
      <c r="AK31" s="897">
        <v>234</v>
      </c>
      <c r="AL31" s="893"/>
      <c r="AM31" s="893"/>
      <c r="AN31" s="893"/>
      <c r="AO31" s="893"/>
      <c r="AP31" s="893">
        <v>1895</v>
      </c>
      <c r="AQ31" s="893"/>
      <c r="AR31" s="893"/>
      <c r="AS31" s="893"/>
      <c r="AT31" s="893"/>
      <c r="AU31" s="893">
        <v>1483</v>
      </c>
      <c r="AV31" s="893"/>
      <c r="AW31" s="893"/>
      <c r="AX31" s="893"/>
      <c r="AY31" s="893"/>
      <c r="AZ31" s="894" t="s">
        <v>583</v>
      </c>
      <c r="BA31" s="894"/>
      <c r="BB31" s="894"/>
      <c r="BC31" s="894"/>
      <c r="BD31" s="894"/>
      <c r="BE31" s="895" t="s">
        <v>411</v>
      </c>
      <c r="BF31" s="895"/>
      <c r="BG31" s="895"/>
      <c r="BH31" s="895"/>
      <c r="BI31" s="896"/>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7"/>
      <c r="AL32" s="893"/>
      <c r="AM32" s="893"/>
      <c r="AN32" s="893"/>
      <c r="AO32" s="893"/>
      <c r="AP32" s="893"/>
      <c r="AQ32" s="893"/>
      <c r="AR32" s="893"/>
      <c r="AS32" s="893"/>
      <c r="AT32" s="893"/>
      <c r="AU32" s="893"/>
      <c r="AV32" s="893"/>
      <c r="AW32" s="893"/>
      <c r="AX32" s="893"/>
      <c r="AY32" s="893"/>
      <c r="AZ32" s="894"/>
      <c r="BA32" s="894"/>
      <c r="BB32" s="894"/>
      <c r="BC32" s="894"/>
      <c r="BD32" s="894"/>
      <c r="BE32" s="895"/>
      <c r="BF32" s="895"/>
      <c r="BG32" s="895"/>
      <c r="BH32" s="895"/>
      <c r="BI32" s="896"/>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7"/>
      <c r="AL33" s="893"/>
      <c r="AM33" s="893"/>
      <c r="AN33" s="893"/>
      <c r="AO33" s="893"/>
      <c r="AP33" s="893"/>
      <c r="AQ33" s="893"/>
      <c r="AR33" s="893"/>
      <c r="AS33" s="893"/>
      <c r="AT33" s="893"/>
      <c r="AU33" s="893"/>
      <c r="AV33" s="893"/>
      <c r="AW33" s="893"/>
      <c r="AX33" s="893"/>
      <c r="AY33" s="893"/>
      <c r="AZ33" s="894"/>
      <c r="BA33" s="894"/>
      <c r="BB33" s="894"/>
      <c r="BC33" s="894"/>
      <c r="BD33" s="894"/>
      <c r="BE33" s="895"/>
      <c r="BF33" s="895"/>
      <c r="BG33" s="895"/>
      <c r="BH33" s="895"/>
      <c r="BI33" s="896"/>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7"/>
      <c r="AL34" s="893"/>
      <c r="AM34" s="893"/>
      <c r="AN34" s="893"/>
      <c r="AO34" s="893"/>
      <c r="AP34" s="893"/>
      <c r="AQ34" s="893"/>
      <c r="AR34" s="893"/>
      <c r="AS34" s="893"/>
      <c r="AT34" s="893"/>
      <c r="AU34" s="893"/>
      <c r="AV34" s="893"/>
      <c r="AW34" s="893"/>
      <c r="AX34" s="893"/>
      <c r="AY34" s="893"/>
      <c r="AZ34" s="894"/>
      <c r="BA34" s="894"/>
      <c r="BB34" s="894"/>
      <c r="BC34" s="894"/>
      <c r="BD34" s="894"/>
      <c r="BE34" s="895"/>
      <c r="BF34" s="895"/>
      <c r="BG34" s="895"/>
      <c r="BH34" s="895"/>
      <c r="BI34" s="896"/>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7"/>
      <c r="AL35" s="893"/>
      <c r="AM35" s="893"/>
      <c r="AN35" s="893"/>
      <c r="AO35" s="893"/>
      <c r="AP35" s="893"/>
      <c r="AQ35" s="893"/>
      <c r="AR35" s="893"/>
      <c r="AS35" s="893"/>
      <c r="AT35" s="893"/>
      <c r="AU35" s="893"/>
      <c r="AV35" s="893"/>
      <c r="AW35" s="893"/>
      <c r="AX35" s="893"/>
      <c r="AY35" s="893"/>
      <c r="AZ35" s="894"/>
      <c r="BA35" s="894"/>
      <c r="BB35" s="894"/>
      <c r="BC35" s="894"/>
      <c r="BD35" s="894"/>
      <c r="BE35" s="895"/>
      <c r="BF35" s="895"/>
      <c r="BG35" s="895"/>
      <c r="BH35" s="895"/>
      <c r="BI35" s="896"/>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7"/>
      <c r="AL36" s="893"/>
      <c r="AM36" s="893"/>
      <c r="AN36" s="893"/>
      <c r="AO36" s="893"/>
      <c r="AP36" s="893"/>
      <c r="AQ36" s="893"/>
      <c r="AR36" s="893"/>
      <c r="AS36" s="893"/>
      <c r="AT36" s="893"/>
      <c r="AU36" s="893"/>
      <c r="AV36" s="893"/>
      <c r="AW36" s="893"/>
      <c r="AX36" s="893"/>
      <c r="AY36" s="893"/>
      <c r="AZ36" s="894"/>
      <c r="BA36" s="894"/>
      <c r="BB36" s="894"/>
      <c r="BC36" s="894"/>
      <c r="BD36" s="894"/>
      <c r="BE36" s="895"/>
      <c r="BF36" s="895"/>
      <c r="BG36" s="895"/>
      <c r="BH36" s="895"/>
      <c r="BI36" s="896"/>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7"/>
      <c r="AL37" s="893"/>
      <c r="AM37" s="893"/>
      <c r="AN37" s="893"/>
      <c r="AO37" s="893"/>
      <c r="AP37" s="893"/>
      <c r="AQ37" s="893"/>
      <c r="AR37" s="893"/>
      <c r="AS37" s="893"/>
      <c r="AT37" s="893"/>
      <c r="AU37" s="893"/>
      <c r="AV37" s="893"/>
      <c r="AW37" s="893"/>
      <c r="AX37" s="893"/>
      <c r="AY37" s="893"/>
      <c r="AZ37" s="894"/>
      <c r="BA37" s="894"/>
      <c r="BB37" s="894"/>
      <c r="BC37" s="894"/>
      <c r="BD37" s="894"/>
      <c r="BE37" s="895"/>
      <c r="BF37" s="895"/>
      <c r="BG37" s="895"/>
      <c r="BH37" s="895"/>
      <c r="BI37" s="896"/>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7"/>
      <c r="AL38" s="893"/>
      <c r="AM38" s="893"/>
      <c r="AN38" s="893"/>
      <c r="AO38" s="893"/>
      <c r="AP38" s="893"/>
      <c r="AQ38" s="893"/>
      <c r="AR38" s="893"/>
      <c r="AS38" s="893"/>
      <c r="AT38" s="893"/>
      <c r="AU38" s="893"/>
      <c r="AV38" s="893"/>
      <c r="AW38" s="893"/>
      <c r="AX38" s="893"/>
      <c r="AY38" s="893"/>
      <c r="AZ38" s="894"/>
      <c r="BA38" s="894"/>
      <c r="BB38" s="894"/>
      <c r="BC38" s="894"/>
      <c r="BD38" s="894"/>
      <c r="BE38" s="895"/>
      <c r="BF38" s="895"/>
      <c r="BG38" s="895"/>
      <c r="BH38" s="895"/>
      <c r="BI38" s="896"/>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7"/>
      <c r="AL39" s="893"/>
      <c r="AM39" s="893"/>
      <c r="AN39" s="893"/>
      <c r="AO39" s="893"/>
      <c r="AP39" s="893"/>
      <c r="AQ39" s="893"/>
      <c r="AR39" s="893"/>
      <c r="AS39" s="893"/>
      <c r="AT39" s="893"/>
      <c r="AU39" s="893"/>
      <c r="AV39" s="893"/>
      <c r="AW39" s="893"/>
      <c r="AX39" s="893"/>
      <c r="AY39" s="893"/>
      <c r="AZ39" s="894"/>
      <c r="BA39" s="894"/>
      <c r="BB39" s="894"/>
      <c r="BC39" s="894"/>
      <c r="BD39" s="894"/>
      <c r="BE39" s="895"/>
      <c r="BF39" s="895"/>
      <c r="BG39" s="895"/>
      <c r="BH39" s="895"/>
      <c r="BI39" s="896"/>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7"/>
      <c r="AL40" s="893"/>
      <c r="AM40" s="893"/>
      <c r="AN40" s="893"/>
      <c r="AO40" s="893"/>
      <c r="AP40" s="893"/>
      <c r="AQ40" s="893"/>
      <c r="AR40" s="893"/>
      <c r="AS40" s="893"/>
      <c r="AT40" s="893"/>
      <c r="AU40" s="893"/>
      <c r="AV40" s="893"/>
      <c r="AW40" s="893"/>
      <c r="AX40" s="893"/>
      <c r="AY40" s="893"/>
      <c r="AZ40" s="894"/>
      <c r="BA40" s="894"/>
      <c r="BB40" s="894"/>
      <c r="BC40" s="894"/>
      <c r="BD40" s="894"/>
      <c r="BE40" s="895"/>
      <c r="BF40" s="895"/>
      <c r="BG40" s="895"/>
      <c r="BH40" s="895"/>
      <c r="BI40" s="896"/>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7"/>
      <c r="AL41" s="893"/>
      <c r="AM41" s="893"/>
      <c r="AN41" s="893"/>
      <c r="AO41" s="893"/>
      <c r="AP41" s="893"/>
      <c r="AQ41" s="893"/>
      <c r="AR41" s="893"/>
      <c r="AS41" s="893"/>
      <c r="AT41" s="893"/>
      <c r="AU41" s="893"/>
      <c r="AV41" s="893"/>
      <c r="AW41" s="893"/>
      <c r="AX41" s="893"/>
      <c r="AY41" s="893"/>
      <c r="AZ41" s="894"/>
      <c r="BA41" s="894"/>
      <c r="BB41" s="894"/>
      <c r="BC41" s="894"/>
      <c r="BD41" s="894"/>
      <c r="BE41" s="895"/>
      <c r="BF41" s="895"/>
      <c r="BG41" s="895"/>
      <c r="BH41" s="895"/>
      <c r="BI41" s="896"/>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7"/>
      <c r="AL42" s="893"/>
      <c r="AM42" s="893"/>
      <c r="AN42" s="893"/>
      <c r="AO42" s="893"/>
      <c r="AP42" s="893"/>
      <c r="AQ42" s="893"/>
      <c r="AR42" s="893"/>
      <c r="AS42" s="893"/>
      <c r="AT42" s="893"/>
      <c r="AU42" s="893"/>
      <c r="AV42" s="893"/>
      <c r="AW42" s="893"/>
      <c r="AX42" s="893"/>
      <c r="AY42" s="893"/>
      <c r="AZ42" s="894"/>
      <c r="BA42" s="894"/>
      <c r="BB42" s="894"/>
      <c r="BC42" s="894"/>
      <c r="BD42" s="894"/>
      <c r="BE42" s="895"/>
      <c r="BF42" s="895"/>
      <c r="BG42" s="895"/>
      <c r="BH42" s="895"/>
      <c r="BI42" s="896"/>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7"/>
      <c r="AL43" s="893"/>
      <c r="AM43" s="893"/>
      <c r="AN43" s="893"/>
      <c r="AO43" s="893"/>
      <c r="AP43" s="893"/>
      <c r="AQ43" s="893"/>
      <c r="AR43" s="893"/>
      <c r="AS43" s="893"/>
      <c r="AT43" s="893"/>
      <c r="AU43" s="893"/>
      <c r="AV43" s="893"/>
      <c r="AW43" s="893"/>
      <c r="AX43" s="893"/>
      <c r="AY43" s="893"/>
      <c r="AZ43" s="894"/>
      <c r="BA43" s="894"/>
      <c r="BB43" s="894"/>
      <c r="BC43" s="894"/>
      <c r="BD43" s="894"/>
      <c r="BE43" s="895"/>
      <c r="BF43" s="895"/>
      <c r="BG43" s="895"/>
      <c r="BH43" s="895"/>
      <c r="BI43" s="896"/>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7"/>
      <c r="AL44" s="893"/>
      <c r="AM44" s="893"/>
      <c r="AN44" s="893"/>
      <c r="AO44" s="893"/>
      <c r="AP44" s="893"/>
      <c r="AQ44" s="893"/>
      <c r="AR44" s="893"/>
      <c r="AS44" s="893"/>
      <c r="AT44" s="893"/>
      <c r="AU44" s="893"/>
      <c r="AV44" s="893"/>
      <c r="AW44" s="893"/>
      <c r="AX44" s="893"/>
      <c r="AY44" s="893"/>
      <c r="AZ44" s="894"/>
      <c r="BA44" s="894"/>
      <c r="BB44" s="894"/>
      <c r="BC44" s="894"/>
      <c r="BD44" s="894"/>
      <c r="BE44" s="895"/>
      <c r="BF44" s="895"/>
      <c r="BG44" s="895"/>
      <c r="BH44" s="895"/>
      <c r="BI44" s="896"/>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7"/>
      <c r="AL45" s="893"/>
      <c r="AM45" s="893"/>
      <c r="AN45" s="893"/>
      <c r="AO45" s="893"/>
      <c r="AP45" s="893"/>
      <c r="AQ45" s="893"/>
      <c r="AR45" s="893"/>
      <c r="AS45" s="893"/>
      <c r="AT45" s="893"/>
      <c r="AU45" s="893"/>
      <c r="AV45" s="893"/>
      <c r="AW45" s="893"/>
      <c r="AX45" s="893"/>
      <c r="AY45" s="893"/>
      <c r="AZ45" s="894"/>
      <c r="BA45" s="894"/>
      <c r="BB45" s="894"/>
      <c r="BC45" s="894"/>
      <c r="BD45" s="894"/>
      <c r="BE45" s="895"/>
      <c r="BF45" s="895"/>
      <c r="BG45" s="895"/>
      <c r="BH45" s="895"/>
      <c r="BI45" s="896"/>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7"/>
      <c r="AL46" s="893"/>
      <c r="AM46" s="893"/>
      <c r="AN46" s="893"/>
      <c r="AO46" s="893"/>
      <c r="AP46" s="893"/>
      <c r="AQ46" s="893"/>
      <c r="AR46" s="893"/>
      <c r="AS46" s="893"/>
      <c r="AT46" s="893"/>
      <c r="AU46" s="893"/>
      <c r="AV46" s="893"/>
      <c r="AW46" s="893"/>
      <c r="AX46" s="893"/>
      <c r="AY46" s="893"/>
      <c r="AZ46" s="894"/>
      <c r="BA46" s="894"/>
      <c r="BB46" s="894"/>
      <c r="BC46" s="894"/>
      <c r="BD46" s="894"/>
      <c r="BE46" s="895"/>
      <c r="BF46" s="895"/>
      <c r="BG46" s="895"/>
      <c r="BH46" s="895"/>
      <c r="BI46" s="896"/>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7"/>
      <c r="AL47" s="893"/>
      <c r="AM47" s="893"/>
      <c r="AN47" s="893"/>
      <c r="AO47" s="893"/>
      <c r="AP47" s="893"/>
      <c r="AQ47" s="893"/>
      <c r="AR47" s="893"/>
      <c r="AS47" s="893"/>
      <c r="AT47" s="893"/>
      <c r="AU47" s="893"/>
      <c r="AV47" s="893"/>
      <c r="AW47" s="893"/>
      <c r="AX47" s="893"/>
      <c r="AY47" s="893"/>
      <c r="AZ47" s="894"/>
      <c r="BA47" s="894"/>
      <c r="BB47" s="894"/>
      <c r="BC47" s="894"/>
      <c r="BD47" s="894"/>
      <c r="BE47" s="895"/>
      <c r="BF47" s="895"/>
      <c r="BG47" s="895"/>
      <c r="BH47" s="895"/>
      <c r="BI47" s="896"/>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7"/>
      <c r="AL48" s="893"/>
      <c r="AM48" s="893"/>
      <c r="AN48" s="893"/>
      <c r="AO48" s="893"/>
      <c r="AP48" s="893"/>
      <c r="AQ48" s="893"/>
      <c r="AR48" s="893"/>
      <c r="AS48" s="893"/>
      <c r="AT48" s="893"/>
      <c r="AU48" s="893"/>
      <c r="AV48" s="893"/>
      <c r="AW48" s="893"/>
      <c r="AX48" s="893"/>
      <c r="AY48" s="893"/>
      <c r="AZ48" s="894"/>
      <c r="BA48" s="894"/>
      <c r="BB48" s="894"/>
      <c r="BC48" s="894"/>
      <c r="BD48" s="894"/>
      <c r="BE48" s="895"/>
      <c r="BF48" s="895"/>
      <c r="BG48" s="895"/>
      <c r="BH48" s="895"/>
      <c r="BI48" s="896"/>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7"/>
      <c r="AL49" s="893"/>
      <c r="AM49" s="893"/>
      <c r="AN49" s="893"/>
      <c r="AO49" s="893"/>
      <c r="AP49" s="893"/>
      <c r="AQ49" s="893"/>
      <c r="AR49" s="893"/>
      <c r="AS49" s="893"/>
      <c r="AT49" s="893"/>
      <c r="AU49" s="893"/>
      <c r="AV49" s="893"/>
      <c r="AW49" s="893"/>
      <c r="AX49" s="893"/>
      <c r="AY49" s="893"/>
      <c r="AZ49" s="894"/>
      <c r="BA49" s="894"/>
      <c r="BB49" s="894"/>
      <c r="BC49" s="894"/>
      <c r="BD49" s="894"/>
      <c r="BE49" s="895"/>
      <c r="BF49" s="895"/>
      <c r="BG49" s="895"/>
      <c r="BH49" s="895"/>
      <c r="BI49" s="896"/>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8"/>
      <c r="R50" s="899"/>
      <c r="S50" s="899"/>
      <c r="T50" s="899"/>
      <c r="U50" s="899"/>
      <c r="V50" s="899"/>
      <c r="W50" s="899"/>
      <c r="X50" s="899"/>
      <c r="Y50" s="899"/>
      <c r="Z50" s="899"/>
      <c r="AA50" s="899"/>
      <c r="AB50" s="899"/>
      <c r="AC50" s="899"/>
      <c r="AD50" s="899"/>
      <c r="AE50" s="900"/>
      <c r="AF50" s="850"/>
      <c r="AG50" s="851"/>
      <c r="AH50" s="851"/>
      <c r="AI50" s="851"/>
      <c r="AJ50" s="852"/>
      <c r="AK50" s="902"/>
      <c r="AL50" s="899"/>
      <c r="AM50" s="899"/>
      <c r="AN50" s="899"/>
      <c r="AO50" s="899"/>
      <c r="AP50" s="899"/>
      <c r="AQ50" s="899"/>
      <c r="AR50" s="899"/>
      <c r="AS50" s="899"/>
      <c r="AT50" s="899"/>
      <c r="AU50" s="899"/>
      <c r="AV50" s="899"/>
      <c r="AW50" s="899"/>
      <c r="AX50" s="899"/>
      <c r="AY50" s="899"/>
      <c r="AZ50" s="901"/>
      <c r="BA50" s="901"/>
      <c r="BB50" s="901"/>
      <c r="BC50" s="901"/>
      <c r="BD50" s="901"/>
      <c r="BE50" s="895"/>
      <c r="BF50" s="895"/>
      <c r="BG50" s="895"/>
      <c r="BH50" s="895"/>
      <c r="BI50" s="896"/>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8"/>
      <c r="R51" s="899"/>
      <c r="S51" s="899"/>
      <c r="T51" s="899"/>
      <c r="U51" s="899"/>
      <c r="V51" s="899"/>
      <c r="W51" s="899"/>
      <c r="X51" s="899"/>
      <c r="Y51" s="899"/>
      <c r="Z51" s="899"/>
      <c r="AA51" s="899"/>
      <c r="AB51" s="899"/>
      <c r="AC51" s="899"/>
      <c r="AD51" s="899"/>
      <c r="AE51" s="900"/>
      <c r="AF51" s="850"/>
      <c r="AG51" s="851"/>
      <c r="AH51" s="851"/>
      <c r="AI51" s="851"/>
      <c r="AJ51" s="852"/>
      <c r="AK51" s="902"/>
      <c r="AL51" s="899"/>
      <c r="AM51" s="899"/>
      <c r="AN51" s="899"/>
      <c r="AO51" s="899"/>
      <c r="AP51" s="899"/>
      <c r="AQ51" s="899"/>
      <c r="AR51" s="899"/>
      <c r="AS51" s="899"/>
      <c r="AT51" s="899"/>
      <c r="AU51" s="899"/>
      <c r="AV51" s="899"/>
      <c r="AW51" s="899"/>
      <c r="AX51" s="899"/>
      <c r="AY51" s="899"/>
      <c r="AZ51" s="901"/>
      <c r="BA51" s="901"/>
      <c r="BB51" s="901"/>
      <c r="BC51" s="901"/>
      <c r="BD51" s="901"/>
      <c r="BE51" s="895"/>
      <c r="BF51" s="895"/>
      <c r="BG51" s="895"/>
      <c r="BH51" s="895"/>
      <c r="BI51" s="896"/>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8"/>
      <c r="R52" s="899"/>
      <c r="S52" s="899"/>
      <c r="T52" s="899"/>
      <c r="U52" s="899"/>
      <c r="V52" s="899"/>
      <c r="W52" s="899"/>
      <c r="X52" s="899"/>
      <c r="Y52" s="899"/>
      <c r="Z52" s="899"/>
      <c r="AA52" s="899"/>
      <c r="AB52" s="899"/>
      <c r="AC52" s="899"/>
      <c r="AD52" s="899"/>
      <c r="AE52" s="900"/>
      <c r="AF52" s="850"/>
      <c r="AG52" s="851"/>
      <c r="AH52" s="851"/>
      <c r="AI52" s="851"/>
      <c r="AJ52" s="852"/>
      <c r="AK52" s="902"/>
      <c r="AL52" s="899"/>
      <c r="AM52" s="899"/>
      <c r="AN52" s="899"/>
      <c r="AO52" s="899"/>
      <c r="AP52" s="899"/>
      <c r="AQ52" s="899"/>
      <c r="AR52" s="899"/>
      <c r="AS52" s="899"/>
      <c r="AT52" s="899"/>
      <c r="AU52" s="899"/>
      <c r="AV52" s="899"/>
      <c r="AW52" s="899"/>
      <c r="AX52" s="899"/>
      <c r="AY52" s="899"/>
      <c r="AZ52" s="901"/>
      <c r="BA52" s="901"/>
      <c r="BB52" s="901"/>
      <c r="BC52" s="901"/>
      <c r="BD52" s="901"/>
      <c r="BE52" s="895"/>
      <c r="BF52" s="895"/>
      <c r="BG52" s="895"/>
      <c r="BH52" s="895"/>
      <c r="BI52" s="896"/>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8"/>
      <c r="R53" s="899"/>
      <c r="S53" s="899"/>
      <c r="T53" s="899"/>
      <c r="U53" s="899"/>
      <c r="V53" s="899"/>
      <c r="W53" s="899"/>
      <c r="X53" s="899"/>
      <c r="Y53" s="899"/>
      <c r="Z53" s="899"/>
      <c r="AA53" s="899"/>
      <c r="AB53" s="899"/>
      <c r="AC53" s="899"/>
      <c r="AD53" s="899"/>
      <c r="AE53" s="900"/>
      <c r="AF53" s="850"/>
      <c r="AG53" s="851"/>
      <c r="AH53" s="851"/>
      <c r="AI53" s="851"/>
      <c r="AJ53" s="852"/>
      <c r="AK53" s="902"/>
      <c r="AL53" s="899"/>
      <c r="AM53" s="899"/>
      <c r="AN53" s="899"/>
      <c r="AO53" s="899"/>
      <c r="AP53" s="899"/>
      <c r="AQ53" s="899"/>
      <c r="AR53" s="899"/>
      <c r="AS53" s="899"/>
      <c r="AT53" s="899"/>
      <c r="AU53" s="899"/>
      <c r="AV53" s="899"/>
      <c r="AW53" s="899"/>
      <c r="AX53" s="899"/>
      <c r="AY53" s="899"/>
      <c r="AZ53" s="901"/>
      <c r="BA53" s="901"/>
      <c r="BB53" s="901"/>
      <c r="BC53" s="901"/>
      <c r="BD53" s="901"/>
      <c r="BE53" s="895"/>
      <c r="BF53" s="895"/>
      <c r="BG53" s="895"/>
      <c r="BH53" s="895"/>
      <c r="BI53" s="896"/>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8"/>
      <c r="R54" s="899"/>
      <c r="S54" s="899"/>
      <c r="T54" s="899"/>
      <c r="U54" s="899"/>
      <c r="V54" s="899"/>
      <c r="W54" s="899"/>
      <c r="X54" s="899"/>
      <c r="Y54" s="899"/>
      <c r="Z54" s="899"/>
      <c r="AA54" s="899"/>
      <c r="AB54" s="899"/>
      <c r="AC54" s="899"/>
      <c r="AD54" s="899"/>
      <c r="AE54" s="900"/>
      <c r="AF54" s="850"/>
      <c r="AG54" s="851"/>
      <c r="AH54" s="851"/>
      <c r="AI54" s="851"/>
      <c r="AJ54" s="852"/>
      <c r="AK54" s="902"/>
      <c r="AL54" s="899"/>
      <c r="AM54" s="899"/>
      <c r="AN54" s="899"/>
      <c r="AO54" s="899"/>
      <c r="AP54" s="899"/>
      <c r="AQ54" s="899"/>
      <c r="AR54" s="899"/>
      <c r="AS54" s="899"/>
      <c r="AT54" s="899"/>
      <c r="AU54" s="899"/>
      <c r="AV54" s="899"/>
      <c r="AW54" s="899"/>
      <c r="AX54" s="899"/>
      <c r="AY54" s="899"/>
      <c r="AZ54" s="901"/>
      <c r="BA54" s="901"/>
      <c r="BB54" s="901"/>
      <c r="BC54" s="901"/>
      <c r="BD54" s="901"/>
      <c r="BE54" s="895"/>
      <c r="BF54" s="895"/>
      <c r="BG54" s="895"/>
      <c r="BH54" s="895"/>
      <c r="BI54" s="896"/>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8"/>
      <c r="R55" s="899"/>
      <c r="S55" s="899"/>
      <c r="T55" s="899"/>
      <c r="U55" s="899"/>
      <c r="V55" s="899"/>
      <c r="W55" s="899"/>
      <c r="X55" s="899"/>
      <c r="Y55" s="899"/>
      <c r="Z55" s="899"/>
      <c r="AA55" s="899"/>
      <c r="AB55" s="899"/>
      <c r="AC55" s="899"/>
      <c r="AD55" s="899"/>
      <c r="AE55" s="900"/>
      <c r="AF55" s="850"/>
      <c r="AG55" s="851"/>
      <c r="AH55" s="851"/>
      <c r="AI55" s="851"/>
      <c r="AJ55" s="852"/>
      <c r="AK55" s="902"/>
      <c r="AL55" s="899"/>
      <c r="AM55" s="899"/>
      <c r="AN55" s="899"/>
      <c r="AO55" s="899"/>
      <c r="AP55" s="899"/>
      <c r="AQ55" s="899"/>
      <c r="AR55" s="899"/>
      <c r="AS55" s="899"/>
      <c r="AT55" s="899"/>
      <c r="AU55" s="899"/>
      <c r="AV55" s="899"/>
      <c r="AW55" s="899"/>
      <c r="AX55" s="899"/>
      <c r="AY55" s="899"/>
      <c r="AZ55" s="901"/>
      <c r="BA55" s="901"/>
      <c r="BB55" s="901"/>
      <c r="BC55" s="901"/>
      <c r="BD55" s="901"/>
      <c r="BE55" s="895"/>
      <c r="BF55" s="895"/>
      <c r="BG55" s="895"/>
      <c r="BH55" s="895"/>
      <c r="BI55" s="896"/>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8"/>
      <c r="R56" s="899"/>
      <c r="S56" s="899"/>
      <c r="T56" s="899"/>
      <c r="U56" s="899"/>
      <c r="V56" s="899"/>
      <c r="W56" s="899"/>
      <c r="X56" s="899"/>
      <c r="Y56" s="899"/>
      <c r="Z56" s="899"/>
      <c r="AA56" s="899"/>
      <c r="AB56" s="899"/>
      <c r="AC56" s="899"/>
      <c r="AD56" s="899"/>
      <c r="AE56" s="900"/>
      <c r="AF56" s="850"/>
      <c r="AG56" s="851"/>
      <c r="AH56" s="851"/>
      <c r="AI56" s="851"/>
      <c r="AJ56" s="852"/>
      <c r="AK56" s="902"/>
      <c r="AL56" s="899"/>
      <c r="AM56" s="899"/>
      <c r="AN56" s="899"/>
      <c r="AO56" s="899"/>
      <c r="AP56" s="899"/>
      <c r="AQ56" s="899"/>
      <c r="AR56" s="899"/>
      <c r="AS56" s="899"/>
      <c r="AT56" s="899"/>
      <c r="AU56" s="899"/>
      <c r="AV56" s="899"/>
      <c r="AW56" s="899"/>
      <c r="AX56" s="899"/>
      <c r="AY56" s="899"/>
      <c r="AZ56" s="901"/>
      <c r="BA56" s="901"/>
      <c r="BB56" s="901"/>
      <c r="BC56" s="901"/>
      <c r="BD56" s="901"/>
      <c r="BE56" s="895"/>
      <c r="BF56" s="895"/>
      <c r="BG56" s="895"/>
      <c r="BH56" s="895"/>
      <c r="BI56" s="896"/>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8"/>
      <c r="R57" s="899"/>
      <c r="S57" s="899"/>
      <c r="T57" s="899"/>
      <c r="U57" s="899"/>
      <c r="V57" s="899"/>
      <c r="W57" s="899"/>
      <c r="X57" s="899"/>
      <c r="Y57" s="899"/>
      <c r="Z57" s="899"/>
      <c r="AA57" s="899"/>
      <c r="AB57" s="899"/>
      <c r="AC57" s="899"/>
      <c r="AD57" s="899"/>
      <c r="AE57" s="900"/>
      <c r="AF57" s="850"/>
      <c r="AG57" s="851"/>
      <c r="AH57" s="851"/>
      <c r="AI57" s="851"/>
      <c r="AJ57" s="852"/>
      <c r="AK57" s="902"/>
      <c r="AL57" s="899"/>
      <c r="AM57" s="899"/>
      <c r="AN57" s="899"/>
      <c r="AO57" s="899"/>
      <c r="AP57" s="899"/>
      <c r="AQ57" s="899"/>
      <c r="AR57" s="899"/>
      <c r="AS57" s="899"/>
      <c r="AT57" s="899"/>
      <c r="AU57" s="899"/>
      <c r="AV57" s="899"/>
      <c r="AW57" s="899"/>
      <c r="AX57" s="899"/>
      <c r="AY57" s="899"/>
      <c r="AZ57" s="901"/>
      <c r="BA57" s="901"/>
      <c r="BB57" s="901"/>
      <c r="BC57" s="901"/>
      <c r="BD57" s="901"/>
      <c r="BE57" s="895"/>
      <c r="BF57" s="895"/>
      <c r="BG57" s="895"/>
      <c r="BH57" s="895"/>
      <c r="BI57" s="896"/>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8"/>
      <c r="R58" s="899"/>
      <c r="S58" s="899"/>
      <c r="T58" s="899"/>
      <c r="U58" s="899"/>
      <c r="V58" s="899"/>
      <c r="W58" s="899"/>
      <c r="X58" s="899"/>
      <c r="Y58" s="899"/>
      <c r="Z58" s="899"/>
      <c r="AA58" s="899"/>
      <c r="AB58" s="899"/>
      <c r="AC58" s="899"/>
      <c r="AD58" s="899"/>
      <c r="AE58" s="900"/>
      <c r="AF58" s="850"/>
      <c r="AG58" s="851"/>
      <c r="AH58" s="851"/>
      <c r="AI58" s="851"/>
      <c r="AJ58" s="852"/>
      <c r="AK58" s="902"/>
      <c r="AL58" s="899"/>
      <c r="AM58" s="899"/>
      <c r="AN58" s="899"/>
      <c r="AO58" s="899"/>
      <c r="AP58" s="899"/>
      <c r="AQ58" s="899"/>
      <c r="AR58" s="899"/>
      <c r="AS58" s="899"/>
      <c r="AT58" s="899"/>
      <c r="AU58" s="899"/>
      <c r="AV58" s="899"/>
      <c r="AW58" s="899"/>
      <c r="AX58" s="899"/>
      <c r="AY58" s="899"/>
      <c r="AZ58" s="901"/>
      <c r="BA58" s="901"/>
      <c r="BB58" s="901"/>
      <c r="BC58" s="901"/>
      <c r="BD58" s="901"/>
      <c r="BE58" s="895"/>
      <c r="BF58" s="895"/>
      <c r="BG58" s="895"/>
      <c r="BH58" s="895"/>
      <c r="BI58" s="896"/>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8"/>
      <c r="R59" s="899"/>
      <c r="S59" s="899"/>
      <c r="T59" s="899"/>
      <c r="U59" s="899"/>
      <c r="V59" s="899"/>
      <c r="W59" s="899"/>
      <c r="X59" s="899"/>
      <c r="Y59" s="899"/>
      <c r="Z59" s="899"/>
      <c r="AA59" s="899"/>
      <c r="AB59" s="899"/>
      <c r="AC59" s="899"/>
      <c r="AD59" s="899"/>
      <c r="AE59" s="900"/>
      <c r="AF59" s="850"/>
      <c r="AG59" s="851"/>
      <c r="AH59" s="851"/>
      <c r="AI59" s="851"/>
      <c r="AJ59" s="852"/>
      <c r="AK59" s="902"/>
      <c r="AL59" s="899"/>
      <c r="AM59" s="899"/>
      <c r="AN59" s="899"/>
      <c r="AO59" s="899"/>
      <c r="AP59" s="899"/>
      <c r="AQ59" s="899"/>
      <c r="AR59" s="899"/>
      <c r="AS59" s="899"/>
      <c r="AT59" s="899"/>
      <c r="AU59" s="899"/>
      <c r="AV59" s="899"/>
      <c r="AW59" s="899"/>
      <c r="AX59" s="899"/>
      <c r="AY59" s="899"/>
      <c r="AZ59" s="901"/>
      <c r="BA59" s="901"/>
      <c r="BB59" s="901"/>
      <c r="BC59" s="901"/>
      <c r="BD59" s="901"/>
      <c r="BE59" s="895"/>
      <c r="BF59" s="895"/>
      <c r="BG59" s="895"/>
      <c r="BH59" s="895"/>
      <c r="BI59" s="896"/>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8"/>
      <c r="R60" s="899"/>
      <c r="S60" s="899"/>
      <c r="T60" s="899"/>
      <c r="U60" s="899"/>
      <c r="V60" s="899"/>
      <c r="W60" s="899"/>
      <c r="X60" s="899"/>
      <c r="Y60" s="899"/>
      <c r="Z60" s="899"/>
      <c r="AA60" s="899"/>
      <c r="AB60" s="899"/>
      <c r="AC60" s="899"/>
      <c r="AD60" s="899"/>
      <c r="AE60" s="900"/>
      <c r="AF60" s="850"/>
      <c r="AG60" s="851"/>
      <c r="AH60" s="851"/>
      <c r="AI60" s="851"/>
      <c r="AJ60" s="852"/>
      <c r="AK60" s="902"/>
      <c r="AL60" s="899"/>
      <c r="AM60" s="899"/>
      <c r="AN60" s="899"/>
      <c r="AO60" s="899"/>
      <c r="AP60" s="899"/>
      <c r="AQ60" s="899"/>
      <c r="AR60" s="899"/>
      <c r="AS60" s="899"/>
      <c r="AT60" s="899"/>
      <c r="AU60" s="899"/>
      <c r="AV60" s="899"/>
      <c r="AW60" s="899"/>
      <c r="AX60" s="899"/>
      <c r="AY60" s="899"/>
      <c r="AZ60" s="901"/>
      <c r="BA60" s="901"/>
      <c r="BB60" s="901"/>
      <c r="BC60" s="901"/>
      <c r="BD60" s="901"/>
      <c r="BE60" s="895"/>
      <c r="BF60" s="895"/>
      <c r="BG60" s="895"/>
      <c r="BH60" s="895"/>
      <c r="BI60" s="896"/>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8"/>
      <c r="R61" s="899"/>
      <c r="S61" s="899"/>
      <c r="T61" s="899"/>
      <c r="U61" s="899"/>
      <c r="V61" s="899"/>
      <c r="W61" s="899"/>
      <c r="X61" s="899"/>
      <c r="Y61" s="899"/>
      <c r="Z61" s="899"/>
      <c r="AA61" s="899"/>
      <c r="AB61" s="899"/>
      <c r="AC61" s="899"/>
      <c r="AD61" s="899"/>
      <c r="AE61" s="900"/>
      <c r="AF61" s="850"/>
      <c r="AG61" s="851"/>
      <c r="AH61" s="851"/>
      <c r="AI61" s="851"/>
      <c r="AJ61" s="852"/>
      <c r="AK61" s="902"/>
      <c r="AL61" s="899"/>
      <c r="AM61" s="899"/>
      <c r="AN61" s="899"/>
      <c r="AO61" s="899"/>
      <c r="AP61" s="899"/>
      <c r="AQ61" s="899"/>
      <c r="AR61" s="899"/>
      <c r="AS61" s="899"/>
      <c r="AT61" s="899"/>
      <c r="AU61" s="899"/>
      <c r="AV61" s="899"/>
      <c r="AW61" s="899"/>
      <c r="AX61" s="899"/>
      <c r="AY61" s="899"/>
      <c r="AZ61" s="901"/>
      <c r="BA61" s="901"/>
      <c r="BB61" s="901"/>
      <c r="BC61" s="901"/>
      <c r="BD61" s="901"/>
      <c r="BE61" s="895"/>
      <c r="BF61" s="895"/>
      <c r="BG61" s="895"/>
      <c r="BH61" s="895"/>
      <c r="BI61" s="896"/>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8"/>
      <c r="R62" s="899"/>
      <c r="S62" s="899"/>
      <c r="T62" s="899"/>
      <c r="U62" s="899"/>
      <c r="V62" s="899"/>
      <c r="W62" s="899"/>
      <c r="X62" s="899"/>
      <c r="Y62" s="899"/>
      <c r="Z62" s="899"/>
      <c r="AA62" s="899"/>
      <c r="AB62" s="899"/>
      <c r="AC62" s="899"/>
      <c r="AD62" s="899"/>
      <c r="AE62" s="900"/>
      <c r="AF62" s="850"/>
      <c r="AG62" s="851"/>
      <c r="AH62" s="851"/>
      <c r="AI62" s="851"/>
      <c r="AJ62" s="852"/>
      <c r="AK62" s="902"/>
      <c r="AL62" s="899"/>
      <c r="AM62" s="899"/>
      <c r="AN62" s="899"/>
      <c r="AO62" s="899"/>
      <c r="AP62" s="899"/>
      <c r="AQ62" s="899"/>
      <c r="AR62" s="899"/>
      <c r="AS62" s="899"/>
      <c r="AT62" s="899"/>
      <c r="AU62" s="899"/>
      <c r="AV62" s="899"/>
      <c r="AW62" s="899"/>
      <c r="AX62" s="899"/>
      <c r="AY62" s="899"/>
      <c r="AZ62" s="901"/>
      <c r="BA62" s="901"/>
      <c r="BB62" s="901"/>
      <c r="BC62" s="901"/>
      <c r="BD62" s="901"/>
      <c r="BE62" s="895"/>
      <c r="BF62" s="895"/>
      <c r="BG62" s="895"/>
      <c r="BH62" s="895"/>
      <c r="BI62" s="896"/>
      <c r="BJ62" s="910" t="s">
        <v>412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393</v>
      </c>
      <c r="B63" s="853" t="s">
        <v>413</v>
      </c>
      <c r="C63" s="854"/>
      <c r="D63" s="854"/>
      <c r="E63" s="854"/>
      <c r="F63" s="854"/>
      <c r="G63" s="854"/>
      <c r="H63" s="854"/>
      <c r="I63" s="854"/>
      <c r="J63" s="854"/>
      <c r="K63" s="854"/>
      <c r="L63" s="854"/>
      <c r="M63" s="854"/>
      <c r="N63" s="854"/>
      <c r="O63" s="854"/>
      <c r="P63" s="855"/>
      <c r="Q63" s="903"/>
      <c r="R63" s="904"/>
      <c r="S63" s="904"/>
      <c r="T63" s="904"/>
      <c r="U63" s="904"/>
      <c r="V63" s="904"/>
      <c r="W63" s="904"/>
      <c r="X63" s="904"/>
      <c r="Y63" s="904"/>
      <c r="Z63" s="904"/>
      <c r="AA63" s="904"/>
      <c r="AB63" s="904"/>
      <c r="AC63" s="904"/>
      <c r="AD63" s="904"/>
      <c r="AE63" s="905"/>
      <c r="AF63" s="906">
        <v>-50</v>
      </c>
      <c r="AG63" s="907"/>
      <c r="AH63" s="907"/>
      <c r="AI63" s="907"/>
      <c r="AJ63" s="908"/>
      <c r="AK63" s="909"/>
      <c r="AL63" s="904"/>
      <c r="AM63" s="904"/>
      <c r="AN63" s="904"/>
      <c r="AO63" s="904"/>
      <c r="AP63" s="907"/>
      <c r="AQ63" s="907"/>
      <c r="AR63" s="907"/>
      <c r="AS63" s="907"/>
      <c r="AT63" s="907"/>
      <c r="AU63" s="907"/>
      <c r="AV63" s="907"/>
      <c r="AW63" s="907"/>
      <c r="AX63" s="907"/>
      <c r="AY63" s="907"/>
      <c r="AZ63" s="911"/>
      <c r="BA63" s="911"/>
      <c r="BB63" s="911"/>
      <c r="BC63" s="911"/>
      <c r="BD63" s="911"/>
      <c r="BE63" s="912"/>
      <c r="BF63" s="912"/>
      <c r="BG63" s="912"/>
      <c r="BH63" s="912"/>
      <c r="BI63" s="913"/>
      <c r="BJ63" s="914" t="s">
        <v>414</v>
      </c>
      <c r="BK63" s="915"/>
      <c r="BL63" s="915"/>
      <c r="BM63" s="915"/>
      <c r="BN63" s="916"/>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416</v>
      </c>
      <c r="B66" s="792"/>
      <c r="C66" s="792"/>
      <c r="D66" s="792"/>
      <c r="E66" s="792"/>
      <c r="F66" s="792"/>
      <c r="G66" s="792"/>
      <c r="H66" s="792"/>
      <c r="I66" s="792"/>
      <c r="J66" s="792"/>
      <c r="K66" s="792"/>
      <c r="L66" s="792"/>
      <c r="M66" s="792"/>
      <c r="N66" s="792"/>
      <c r="O66" s="792"/>
      <c r="P66" s="793"/>
      <c r="Q66" s="797" t="s">
        <v>398</v>
      </c>
      <c r="R66" s="798"/>
      <c r="S66" s="798"/>
      <c r="T66" s="798"/>
      <c r="U66" s="799"/>
      <c r="V66" s="797" t="s">
        <v>399</v>
      </c>
      <c r="W66" s="798"/>
      <c r="X66" s="798"/>
      <c r="Y66" s="798"/>
      <c r="Z66" s="799"/>
      <c r="AA66" s="797" t="s">
        <v>417</v>
      </c>
      <c r="AB66" s="798"/>
      <c r="AC66" s="798"/>
      <c r="AD66" s="798"/>
      <c r="AE66" s="799"/>
      <c r="AF66" s="917" t="s">
        <v>418</v>
      </c>
      <c r="AG66" s="879"/>
      <c r="AH66" s="879"/>
      <c r="AI66" s="879"/>
      <c r="AJ66" s="918"/>
      <c r="AK66" s="797" t="s">
        <v>419</v>
      </c>
      <c r="AL66" s="792"/>
      <c r="AM66" s="792"/>
      <c r="AN66" s="792"/>
      <c r="AO66" s="793"/>
      <c r="AP66" s="797" t="s">
        <v>420</v>
      </c>
      <c r="AQ66" s="798"/>
      <c r="AR66" s="798"/>
      <c r="AS66" s="798"/>
      <c r="AT66" s="799"/>
      <c r="AU66" s="797" t="s">
        <v>421</v>
      </c>
      <c r="AV66" s="798"/>
      <c r="AW66" s="798"/>
      <c r="AX66" s="798"/>
      <c r="AY66" s="799"/>
      <c r="AZ66" s="797" t="s">
        <v>381</v>
      </c>
      <c r="BA66" s="798"/>
      <c r="BB66" s="798"/>
      <c r="BC66" s="798"/>
      <c r="BD66" s="804"/>
      <c r="BE66" s="237"/>
      <c r="BF66" s="237"/>
      <c r="BG66" s="237"/>
      <c r="BH66" s="237"/>
      <c r="BI66" s="237"/>
      <c r="BJ66" s="237"/>
      <c r="BK66" s="237"/>
      <c r="BL66" s="237"/>
      <c r="BM66" s="237"/>
      <c r="BN66" s="237"/>
      <c r="BO66" s="237"/>
      <c r="BP66" s="237"/>
      <c r="BQ66" s="234">
        <v>60</v>
      </c>
      <c r="BR66" s="239"/>
      <c r="BS66" s="922"/>
      <c r="BT66" s="923"/>
      <c r="BU66" s="923"/>
      <c r="BV66" s="923"/>
      <c r="BW66" s="923"/>
      <c r="BX66" s="923"/>
      <c r="BY66" s="923"/>
      <c r="BZ66" s="923"/>
      <c r="CA66" s="923"/>
      <c r="CB66" s="923"/>
      <c r="CC66" s="923"/>
      <c r="CD66" s="923"/>
      <c r="CE66" s="923"/>
      <c r="CF66" s="923"/>
      <c r="CG66" s="928"/>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19"/>
      <c r="AG67" s="882"/>
      <c r="AH67" s="882"/>
      <c r="AI67" s="882"/>
      <c r="AJ67" s="920"/>
      <c r="AK67" s="921"/>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2"/>
      <c r="BT67" s="923"/>
      <c r="BU67" s="923"/>
      <c r="BV67" s="923"/>
      <c r="BW67" s="923"/>
      <c r="BX67" s="923"/>
      <c r="BY67" s="923"/>
      <c r="BZ67" s="923"/>
      <c r="CA67" s="923"/>
      <c r="CB67" s="923"/>
      <c r="CC67" s="923"/>
      <c r="CD67" s="923"/>
      <c r="CE67" s="923"/>
      <c r="CF67" s="923"/>
      <c r="CG67" s="928"/>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ht="26.25" customHeight="1" thickTop="1" x14ac:dyDescent="0.15">
      <c r="A68" s="232">
        <v>1</v>
      </c>
      <c r="B68" s="932" t="s">
        <v>584</v>
      </c>
      <c r="C68" s="933"/>
      <c r="D68" s="933"/>
      <c r="E68" s="933"/>
      <c r="F68" s="933"/>
      <c r="G68" s="933"/>
      <c r="H68" s="933"/>
      <c r="I68" s="933"/>
      <c r="J68" s="933"/>
      <c r="K68" s="933"/>
      <c r="L68" s="933"/>
      <c r="M68" s="933"/>
      <c r="N68" s="933"/>
      <c r="O68" s="933"/>
      <c r="P68" s="934"/>
      <c r="Q68" s="935">
        <v>95</v>
      </c>
      <c r="R68" s="929"/>
      <c r="S68" s="929"/>
      <c r="T68" s="929"/>
      <c r="U68" s="929"/>
      <c r="V68" s="929">
        <v>94</v>
      </c>
      <c r="W68" s="929"/>
      <c r="X68" s="929"/>
      <c r="Y68" s="929"/>
      <c r="Z68" s="929"/>
      <c r="AA68" s="929">
        <v>1</v>
      </c>
      <c r="AB68" s="929"/>
      <c r="AC68" s="929"/>
      <c r="AD68" s="929"/>
      <c r="AE68" s="929"/>
      <c r="AF68" s="929">
        <v>1</v>
      </c>
      <c r="AG68" s="929"/>
      <c r="AH68" s="929"/>
      <c r="AI68" s="929"/>
      <c r="AJ68" s="929"/>
      <c r="AK68" s="929">
        <v>6</v>
      </c>
      <c r="AL68" s="929"/>
      <c r="AM68" s="929"/>
      <c r="AN68" s="929"/>
      <c r="AO68" s="929"/>
      <c r="AP68" s="929" t="s">
        <v>583</v>
      </c>
      <c r="AQ68" s="929"/>
      <c r="AR68" s="929"/>
      <c r="AS68" s="929"/>
      <c r="AT68" s="929"/>
      <c r="AU68" s="929" t="s">
        <v>583</v>
      </c>
      <c r="AV68" s="929"/>
      <c r="AW68" s="929"/>
      <c r="AX68" s="929"/>
      <c r="AY68" s="929"/>
      <c r="AZ68" s="930"/>
      <c r="BA68" s="930"/>
      <c r="BB68" s="930"/>
      <c r="BC68" s="930"/>
      <c r="BD68" s="931"/>
      <c r="BE68" s="237"/>
      <c r="BF68" s="237"/>
      <c r="BG68" s="237"/>
      <c r="BH68" s="237"/>
      <c r="BI68" s="237"/>
      <c r="BJ68" s="237"/>
      <c r="BK68" s="237"/>
      <c r="BL68" s="237"/>
      <c r="BM68" s="237"/>
      <c r="BN68" s="237"/>
      <c r="BO68" s="237"/>
      <c r="BP68" s="237"/>
      <c r="BQ68" s="234">
        <v>62</v>
      </c>
      <c r="BR68" s="239"/>
      <c r="BS68" s="922"/>
      <c r="BT68" s="923"/>
      <c r="BU68" s="923"/>
      <c r="BV68" s="923"/>
      <c r="BW68" s="923"/>
      <c r="BX68" s="923"/>
      <c r="BY68" s="923"/>
      <c r="BZ68" s="923"/>
      <c r="CA68" s="923"/>
      <c r="CB68" s="923"/>
      <c r="CC68" s="923"/>
      <c r="CD68" s="923"/>
      <c r="CE68" s="923"/>
      <c r="CF68" s="923"/>
      <c r="CG68" s="928"/>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ht="26.25" customHeight="1" x14ac:dyDescent="0.15">
      <c r="A69" s="234">
        <v>2</v>
      </c>
      <c r="B69" s="936" t="s">
        <v>585</v>
      </c>
      <c r="C69" s="937"/>
      <c r="D69" s="937"/>
      <c r="E69" s="937"/>
      <c r="F69" s="937"/>
      <c r="G69" s="937"/>
      <c r="H69" s="937"/>
      <c r="I69" s="937"/>
      <c r="J69" s="937"/>
      <c r="K69" s="937"/>
      <c r="L69" s="937"/>
      <c r="M69" s="937"/>
      <c r="N69" s="937"/>
      <c r="O69" s="937"/>
      <c r="P69" s="938"/>
      <c r="Q69" s="939" t="s">
        <v>583</v>
      </c>
      <c r="R69" s="893"/>
      <c r="S69" s="893"/>
      <c r="T69" s="893"/>
      <c r="U69" s="893"/>
      <c r="V69" s="893" t="s">
        <v>583</v>
      </c>
      <c r="W69" s="893"/>
      <c r="X69" s="893"/>
      <c r="Y69" s="893"/>
      <c r="Z69" s="893"/>
      <c r="AA69" s="893" t="s">
        <v>583</v>
      </c>
      <c r="AB69" s="893"/>
      <c r="AC69" s="893"/>
      <c r="AD69" s="893"/>
      <c r="AE69" s="893"/>
      <c r="AF69" s="893" t="s">
        <v>583</v>
      </c>
      <c r="AG69" s="893"/>
      <c r="AH69" s="893"/>
      <c r="AI69" s="893"/>
      <c r="AJ69" s="893"/>
      <c r="AK69" s="893" t="s">
        <v>583</v>
      </c>
      <c r="AL69" s="893"/>
      <c r="AM69" s="893"/>
      <c r="AN69" s="893"/>
      <c r="AO69" s="893"/>
      <c r="AP69" s="893" t="s">
        <v>583</v>
      </c>
      <c r="AQ69" s="893"/>
      <c r="AR69" s="893"/>
      <c r="AS69" s="893"/>
      <c r="AT69" s="893"/>
      <c r="AU69" s="893" t="s">
        <v>583</v>
      </c>
      <c r="AV69" s="893"/>
      <c r="AW69" s="893"/>
      <c r="AX69" s="893"/>
      <c r="AY69" s="893"/>
      <c r="AZ69" s="895"/>
      <c r="BA69" s="895"/>
      <c r="BB69" s="895"/>
      <c r="BC69" s="895"/>
      <c r="BD69" s="896"/>
      <c r="BE69" s="237"/>
      <c r="BF69" s="237"/>
      <c r="BG69" s="237"/>
      <c r="BH69" s="237"/>
      <c r="BI69" s="237"/>
      <c r="BJ69" s="237"/>
      <c r="BK69" s="237"/>
      <c r="BL69" s="237"/>
      <c r="BM69" s="237"/>
      <c r="BN69" s="237"/>
      <c r="BO69" s="237"/>
      <c r="BP69" s="237"/>
      <c r="BQ69" s="234">
        <v>63</v>
      </c>
      <c r="BR69" s="239"/>
      <c r="BS69" s="922"/>
      <c r="BT69" s="923"/>
      <c r="BU69" s="923"/>
      <c r="BV69" s="923"/>
      <c r="BW69" s="923"/>
      <c r="BX69" s="923"/>
      <c r="BY69" s="923"/>
      <c r="BZ69" s="923"/>
      <c r="CA69" s="923"/>
      <c r="CB69" s="923"/>
      <c r="CC69" s="923"/>
      <c r="CD69" s="923"/>
      <c r="CE69" s="923"/>
      <c r="CF69" s="923"/>
      <c r="CG69" s="928"/>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ht="26.25" customHeight="1" x14ac:dyDescent="0.15">
      <c r="A70" s="234">
        <v>3</v>
      </c>
      <c r="B70" s="936" t="s">
        <v>586</v>
      </c>
      <c r="C70" s="937"/>
      <c r="D70" s="937"/>
      <c r="E70" s="937"/>
      <c r="F70" s="937"/>
      <c r="G70" s="937"/>
      <c r="H70" s="937"/>
      <c r="I70" s="937"/>
      <c r="J70" s="937"/>
      <c r="K70" s="937"/>
      <c r="L70" s="937"/>
      <c r="M70" s="937"/>
      <c r="N70" s="937"/>
      <c r="O70" s="937"/>
      <c r="P70" s="938"/>
      <c r="Q70" s="939">
        <v>20</v>
      </c>
      <c r="R70" s="893"/>
      <c r="S70" s="893"/>
      <c r="T70" s="893"/>
      <c r="U70" s="893"/>
      <c r="V70" s="893">
        <v>18</v>
      </c>
      <c r="W70" s="893"/>
      <c r="X70" s="893"/>
      <c r="Y70" s="893"/>
      <c r="Z70" s="893"/>
      <c r="AA70" s="893">
        <v>2</v>
      </c>
      <c r="AB70" s="893"/>
      <c r="AC70" s="893"/>
      <c r="AD70" s="893"/>
      <c r="AE70" s="893"/>
      <c r="AF70" s="893">
        <v>2</v>
      </c>
      <c r="AG70" s="893"/>
      <c r="AH70" s="893"/>
      <c r="AI70" s="893"/>
      <c r="AJ70" s="893"/>
      <c r="AK70" s="893" t="s">
        <v>583</v>
      </c>
      <c r="AL70" s="893"/>
      <c r="AM70" s="893"/>
      <c r="AN70" s="893"/>
      <c r="AO70" s="893"/>
      <c r="AP70" s="893" t="s">
        <v>583</v>
      </c>
      <c r="AQ70" s="893"/>
      <c r="AR70" s="893"/>
      <c r="AS70" s="893"/>
      <c r="AT70" s="893"/>
      <c r="AU70" s="893" t="s">
        <v>583</v>
      </c>
      <c r="AV70" s="893"/>
      <c r="AW70" s="893"/>
      <c r="AX70" s="893"/>
      <c r="AY70" s="893"/>
      <c r="AZ70" s="895"/>
      <c r="BA70" s="895"/>
      <c r="BB70" s="895"/>
      <c r="BC70" s="895"/>
      <c r="BD70" s="896"/>
      <c r="BE70" s="237"/>
      <c r="BF70" s="237"/>
      <c r="BG70" s="237"/>
      <c r="BH70" s="237"/>
      <c r="BI70" s="237"/>
      <c r="BJ70" s="237"/>
      <c r="BK70" s="237"/>
      <c r="BL70" s="237"/>
      <c r="BM70" s="237"/>
      <c r="BN70" s="237"/>
      <c r="BO70" s="237"/>
      <c r="BP70" s="237"/>
      <c r="BQ70" s="234">
        <v>64</v>
      </c>
      <c r="BR70" s="239"/>
      <c r="BS70" s="922"/>
      <c r="BT70" s="923"/>
      <c r="BU70" s="923"/>
      <c r="BV70" s="923"/>
      <c r="BW70" s="923"/>
      <c r="BX70" s="923"/>
      <c r="BY70" s="923"/>
      <c r="BZ70" s="923"/>
      <c r="CA70" s="923"/>
      <c r="CB70" s="923"/>
      <c r="CC70" s="923"/>
      <c r="CD70" s="923"/>
      <c r="CE70" s="923"/>
      <c r="CF70" s="923"/>
      <c r="CG70" s="928"/>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ht="26.25" customHeight="1" x14ac:dyDescent="0.15">
      <c r="A71" s="234">
        <v>4</v>
      </c>
      <c r="B71" s="936" t="s">
        <v>587</v>
      </c>
      <c r="C71" s="937"/>
      <c r="D71" s="937"/>
      <c r="E71" s="937"/>
      <c r="F71" s="937"/>
      <c r="G71" s="937"/>
      <c r="H71" s="937"/>
      <c r="I71" s="937"/>
      <c r="J71" s="937"/>
      <c r="K71" s="937"/>
      <c r="L71" s="937"/>
      <c r="M71" s="937"/>
      <c r="N71" s="937"/>
      <c r="O71" s="937"/>
      <c r="P71" s="938"/>
      <c r="Q71" s="939">
        <v>357</v>
      </c>
      <c r="R71" s="893"/>
      <c r="S71" s="893"/>
      <c r="T71" s="893"/>
      <c r="U71" s="893"/>
      <c r="V71" s="893">
        <v>357</v>
      </c>
      <c r="W71" s="893"/>
      <c r="X71" s="893"/>
      <c r="Y71" s="893"/>
      <c r="Z71" s="893"/>
      <c r="AA71" s="893" t="s">
        <v>583</v>
      </c>
      <c r="AB71" s="893"/>
      <c r="AC71" s="893"/>
      <c r="AD71" s="893"/>
      <c r="AE71" s="893"/>
      <c r="AF71" s="893" t="s">
        <v>583</v>
      </c>
      <c r="AG71" s="893"/>
      <c r="AH71" s="893"/>
      <c r="AI71" s="893"/>
      <c r="AJ71" s="893"/>
      <c r="AK71" s="893" t="s">
        <v>583</v>
      </c>
      <c r="AL71" s="893"/>
      <c r="AM71" s="893"/>
      <c r="AN71" s="893"/>
      <c r="AO71" s="893"/>
      <c r="AP71" s="893" t="s">
        <v>583</v>
      </c>
      <c r="AQ71" s="893"/>
      <c r="AR71" s="893"/>
      <c r="AS71" s="893"/>
      <c r="AT71" s="893"/>
      <c r="AU71" s="893" t="s">
        <v>583</v>
      </c>
      <c r="AV71" s="893"/>
      <c r="AW71" s="893"/>
      <c r="AX71" s="893"/>
      <c r="AY71" s="893"/>
      <c r="AZ71" s="895"/>
      <c r="BA71" s="895"/>
      <c r="BB71" s="895"/>
      <c r="BC71" s="895"/>
      <c r="BD71" s="896"/>
      <c r="BE71" s="237"/>
      <c r="BF71" s="237"/>
      <c r="BG71" s="237"/>
      <c r="BH71" s="237"/>
      <c r="BI71" s="237"/>
      <c r="BJ71" s="237"/>
      <c r="BK71" s="237"/>
      <c r="BL71" s="237"/>
      <c r="BM71" s="237"/>
      <c r="BN71" s="237"/>
      <c r="BO71" s="237"/>
      <c r="BP71" s="237"/>
      <c r="BQ71" s="234">
        <v>65</v>
      </c>
      <c r="BR71" s="239"/>
      <c r="BS71" s="922"/>
      <c r="BT71" s="923"/>
      <c r="BU71" s="923"/>
      <c r="BV71" s="923"/>
      <c r="BW71" s="923"/>
      <c r="BX71" s="923"/>
      <c r="BY71" s="923"/>
      <c r="BZ71" s="923"/>
      <c r="CA71" s="923"/>
      <c r="CB71" s="923"/>
      <c r="CC71" s="923"/>
      <c r="CD71" s="923"/>
      <c r="CE71" s="923"/>
      <c r="CF71" s="923"/>
      <c r="CG71" s="928"/>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ht="26.25" customHeight="1" x14ac:dyDescent="0.15">
      <c r="A72" s="234">
        <v>5</v>
      </c>
      <c r="B72" s="936" t="s">
        <v>588</v>
      </c>
      <c r="C72" s="937"/>
      <c r="D72" s="937"/>
      <c r="E72" s="937"/>
      <c r="F72" s="937"/>
      <c r="G72" s="937"/>
      <c r="H72" s="937"/>
      <c r="I72" s="937"/>
      <c r="J72" s="937"/>
      <c r="K72" s="937"/>
      <c r="L72" s="937"/>
      <c r="M72" s="937"/>
      <c r="N72" s="937"/>
      <c r="O72" s="937"/>
      <c r="P72" s="938"/>
      <c r="Q72" s="939">
        <v>740</v>
      </c>
      <c r="R72" s="893"/>
      <c r="S72" s="893"/>
      <c r="T72" s="893"/>
      <c r="U72" s="893"/>
      <c r="V72" s="893">
        <v>734</v>
      </c>
      <c r="W72" s="893"/>
      <c r="X72" s="893"/>
      <c r="Y72" s="893"/>
      <c r="Z72" s="893"/>
      <c r="AA72" s="893">
        <v>6</v>
      </c>
      <c r="AB72" s="893"/>
      <c r="AC72" s="893"/>
      <c r="AD72" s="893"/>
      <c r="AE72" s="893"/>
      <c r="AF72" s="893">
        <v>6</v>
      </c>
      <c r="AG72" s="893"/>
      <c r="AH72" s="893"/>
      <c r="AI72" s="893"/>
      <c r="AJ72" s="893"/>
      <c r="AK72" s="893" t="s">
        <v>583</v>
      </c>
      <c r="AL72" s="893"/>
      <c r="AM72" s="893"/>
      <c r="AN72" s="893"/>
      <c r="AO72" s="893"/>
      <c r="AP72" s="893">
        <v>558</v>
      </c>
      <c r="AQ72" s="893"/>
      <c r="AR72" s="893"/>
      <c r="AS72" s="893"/>
      <c r="AT72" s="893"/>
      <c r="AU72" s="893">
        <v>21</v>
      </c>
      <c r="AV72" s="893"/>
      <c r="AW72" s="893"/>
      <c r="AX72" s="893"/>
      <c r="AY72" s="893"/>
      <c r="AZ72" s="895"/>
      <c r="BA72" s="895"/>
      <c r="BB72" s="895"/>
      <c r="BC72" s="895"/>
      <c r="BD72" s="896"/>
      <c r="BE72" s="237"/>
      <c r="BF72" s="237"/>
      <c r="BG72" s="237"/>
      <c r="BH72" s="237"/>
      <c r="BI72" s="237"/>
      <c r="BJ72" s="237"/>
      <c r="BK72" s="237"/>
      <c r="BL72" s="237"/>
      <c r="BM72" s="237"/>
      <c r="BN72" s="237"/>
      <c r="BO72" s="237"/>
      <c r="BP72" s="237"/>
      <c r="BQ72" s="234">
        <v>66</v>
      </c>
      <c r="BR72" s="239"/>
      <c r="BS72" s="922"/>
      <c r="BT72" s="923"/>
      <c r="BU72" s="923"/>
      <c r="BV72" s="923"/>
      <c r="BW72" s="923"/>
      <c r="BX72" s="923"/>
      <c r="BY72" s="923"/>
      <c r="BZ72" s="923"/>
      <c r="CA72" s="923"/>
      <c r="CB72" s="923"/>
      <c r="CC72" s="923"/>
      <c r="CD72" s="923"/>
      <c r="CE72" s="923"/>
      <c r="CF72" s="923"/>
      <c r="CG72" s="928"/>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ht="26.25" customHeight="1" x14ac:dyDescent="0.15">
      <c r="A73" s="234">
        <v>6</v>
      </c>
      <c r="B73" s="936" t="s">
        <v>589</v>
      </c>
      <c r="C73" s="937"/>
      <c r="D73" s="937"/>
      <c r="E73" s="937"/>
      <c r="F73" s="937"/>
      <c r="G73" s="937"/>
      <c r="H73" s="937"/>
      <c r="I73" s="937"/>
      <c r="J73" s="937"/>
      <c r="K73" s="937"/>
      <c r="L73" s="937"/>
      <c r="M73" s="937"/>
      <c r="N73" s="937"/>
      <c r="O73" s="937"/>
      <c r="P73" s="938"/>
      <c r="Q73" s="939">
        <v>62</v>
      </c>
      <c r="R73" s="893"/>
      <c r="S73" s="893"/>
      <c r="T73" s="893"/>
      <c r="U73" s="893"/>
      <c r="V73" s="893">
        <v>23</v>
      </c>
      <c r="W73" s="893"/>
      <c r="X73" s="893"/>
      <c r="Y73" s="893"/>
      <c r="Z73" s="893"/>
      <c r="AA73" s="893">
        <v>39</v>
      </c>
      <c r="AB73" s="893"/>
      <c r="AC73" s="893"/>
      <c r="AD73" s="893"/>
      <c r="AE73" s="893"/>
      <c r="AF73" s="893">
        <v>39</v>
      </c>
      <c r="AG73" s="893"/>
      <c r="AH73" s="893"/>
      <c r="AI73" s="893"/>
      <c r="AJ73" s="893"/>
      <c r="AK73" s="893">
        <v>4</v>
      </c>
      <c r="AL73" s="893"/>
      <c r="AM73" s="893"/>
      <c r="AN73" s="893"/>
      <c r="AO73" s="893"/>
      <c r="AP73" s="893" t="s">
        <v>583</v>
      </c>
      <c r="AQ73" s="893"/>
      <c r="AR73" s="893"/>
      <c r="AS73" s="893"/>
      <c r="AT73" s="893"/>
      <c r="AU73" s="893" t="s">
        <v>583</v>
      </c>
      <c r="AV73" s="893"/>
      <c r="AW73" s="893"/>
      <c r="AX73" s="893"/>
      <c r="AY73" s="893"/>
      <c r="AZ73" s="895"/>
      <c r="BA73" s="895"/>
      <c r="BB73" s="895"/>
      <c r="BC73" s="895"/>
      <c r="BD73" s="896"/>
      <c r="BE73" s="237"/>
      <c r="BF73" s="237"/>
      <c r="BG73" s="237"/>
      <c r="BH73" s="237"/>
      <c r="BI73" s="237"/>
      <c r="BJ73" s="237"/>
      <c r="BK73" s="237"/>
      <c r="BL73" s="237"/>
      <c r="BM73" s="237"/>
      <c r="BN73" s="237"/>
      <c r="BO73" s="237"/>
      <c r="BP73" s="237"/>
      <c r="BQ73" s="234">
        <v>67</v>
      </c>
      <c r="BR73" s="239"/>
      <c r="BS73" s="922"/>
      <c r="BT73" s="923"/>
      <c r="BU73" s="923"/>
      <c r="BV73" s="923"/>
      <c r="BW73" s="923"/>
      <c r="BX73" s="923"/>
      <c r="BY73" s="923"/>
      <c r="BZ73" s="923"/>
      <c r="CA73" s="923"/>
      <c r="CB73" s="923"/>
      <c r="CC73" s="923"/>
      <c r="CD73" s="923"/>
      <c r="CE73" s="923"/>
      <c r="CF73" s="923"/>
      <c r="CG73" s="928"/>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ht="26.25" customHeight="1" x14ac:dyDescent="0.15">
      <c r="A74" s="234">
        <v>7</v>
      </c>
      <c r="B74" s="936" t="s">
        <v>590</v>
      </c>
      <c r="C74" s="937"/>
      <c r="D74" s="937"/>
      <c r="E74" s="937"/>
      <c r="F74" s="937"/>
      <c r="G74" s="937"/>
      <c r="H74" s="937"/>
      <c r="I74" s="937"/>
      <c r="J74" s="937"/>
      <c r="K74" s="937"/>
      <c r="L74" s="937"/>
      <c r="M74" s="937"/>
      <c r="N74" s="937"/>
      <c r="O74" s="937"/>
      <c r="P74" s="938"/>
      <c r="Q74" s="939">
        <v>801</v>
      </c>
      <c r="R74" s="893"/>
      <c r="S74" s="893"/>
      <c r="T74" s="893"/>
      <c r="U74" s="893"/>
      <c r="V74" s="893">
        <v>801</v>
      </c>
      <c r="W74" s="893"/>
      <c r="X74" s="893"/>
      <c r="Y74" s="893"/>
      <c r="Z74" s="893"/>
      <c r="AA74" s="893" t="s">
        <v>583</v>
      </c>
      <c r="AB74" s="893"/>
      <c r="AC74" s="893"/>
      <c r="AD74" s="893"/>
      <c r="AE74" s="893"/>
      <c r="AF74" s="893" t="s">
        <v>583</v>
      </c>
      <c r="AG74" s="893"/>
      <c r="AH74" s="893"/>
      <c r="AI74" s="893"/>
      <c r="AJ74" s="893"/>
      <c r="AK74" s="893" t="s">
        <v>583</v>
      </c>
      <c r="AL74" s="893"/>
      <c r="AM74" s="893"/>
      <c r="AN74" s="893"/>
      <c r="AO74" s="893"/>
      <c r="AP74" s="893">
        <v>643</v>
      </c>
      <c r="AQ74" s="893"/>
      <c r="AR74" s="893"/>
      <c r="AS74" s="893"/>
      <c r="AT74" s="893"/>
      <c r="AU74" s="893">
        <v>380</v>
      </c>
      <c r="AV74" s="893"/>
      <c r="AW74" s="893"/>
      <c r="AX74" s="893"/>
      <c r="AY74" s="893"/>
      <c r="AZ74" s="895"/>
      <c r="BA74" s="895"/>
      <c r="BB74" s="895"/>
      <c r="BC74" s="895"/>
      <c r="BD74" s="896"/>
      <c r="BE74" s="237"/>
      <c r="BF74" s="237"/>
      <c r="BG74" s="237"/>
      <c r="BH74" s="237"/>
      <c r="BI74" s="237"/>
      <c r="BJ74" s="237"/>
      <c r="BK74" s="237"/>
      <c r="BL74" s="237"/>
      <c r="BM74" s="237"/>
      <c r="BN74" s="237"/>
      <c r="BO74" s="237"/>
      <c r="BP74" s="237"/>
      <c r="BQ74" s="234">
        <v>68</v>
      </c>
      <c r="BR74" s="239"/>
      <c r="BS74" s="922"/>
      <c r="BT74" s="923"/>
      <c r="BU74" s="923"/>
      <c r="BV74" s="923"/>
      <c r="BW74" s="923"/>
      <c r="BX74" s="923"/>
      <c r="BY74" s="923"/>
      <c r="BZ74" s="923"/>
      <c r="CA74" s="923"/>
      <c r="CB74" s="923"/>
      <c r="CC74" s="923"/>
      <c r="CD74" s="923"/>
      <c r="CE74" s="923"/>
      <c r="CF74" s="923"/>
      <c r="CG74" s="928"/>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ht="26.25" customHeight="1" x14ac:dyDescent="0.15">
      <c r="A75" s="234">
        <v>8</v>
      </c>
      <c r="B75" s="936" t="s">
        <v>591</v>
      </c>
      <c r="C75" s="937"/>
      <c r="D75" s="937"/>
      <c r="E75" s="937"/>
      <c r="F75" s="937"/>
      <c r="G75" s="937"/>
      <c r="H75" s="937"/>
      <c r="I75" s="937"/>
      <c r="J75" s="937"/>
      <c r="K75" s="937"/>
      <c r="L75" s="937"/>
      <c r="M75" s="937"/>
      <c r="N75" s="937"/>
      <c r="O75" s="937"/>
      <c r="P75" s="938"/>
      <c r="Q75" s="940">
        <v>1606</v>
      </c>
      <c r="R75" s="941"/>
      <c r="S75" s="941"/>
      <c r="T75" s="941"/>
      <c r="U75" s="897"/>
      <c r="V75" s="942">
        <v>1409</v>
      </c>
      <c r="W75" s="941"/>
      <c r="X75" s="941"/>
      <c r="Y75" s="941"/>
      <c r="Z75" s="897"/>
      <c r="AA75" s="942">
        <v>197</v>
      </c>
      <c r="AB75" s="941"/>
      <c r="AC75" s="941"/>
      <c r="AD75" s="941"/>
      <c r="AE75" s="897"/>
      <c r="AF75" s="942">
        <v>1865</v>
      </c>
      <c r="AG75" s="941"/>
      <c r="AH75" s="941"/>
      <c r="AI75" s="941"/>
      <c r="AJ75" s="897"/>
      <c r="AK75" s="942" t="s">
        <v>583</v>
      </c>
      <c r="AL75" s="941"/>
      <c r="AM75" s="941"/>
      <c r="AN75" s="941"/>
      <c r="AO75" s="897"/>
      <c r="AP75" s="942">
        <v>4678</v>
      </c>
      <c r="AQ75" s="941"/>
      <c r="AR75" s="941"/>
      <c r="AS75" s="941"/>
      <c r="AT75" s="897"/>
      <c r="AU75" s="942">
        <v>1</v>
      </c>
      <c r="AV75" s="941"/>
      <c r="AW75" s="941"/>
      <c r="AX75" s="941"/>
      <c r="AY75" s="897"/>
      <c r="AZ75" s="895"/>
      <c r="BA75" s="895"/>
      <c r="BB75" s="895"/>
      <c r="BC75" s="895"/>
      <c r="BD75" s="896"/>
      <c r="BE75" s="237"/>
      <c r="BF75" s="237"/>
      <c r="BG75" s="237"/>
      <c r="BH75" s="237"/>
      <c r="BI75" s="237"/>
      <c r="BJ75" s="237"/>
      <c r="BK75" s="237"/>
      <c r="BL75" s="237"/>
      <c r="BM75" s="237"/>
      <c r="BN75" s="237"/>
      <c r="BO75" s="237"/>
      <c r="BP75" s="237"/>
      <c r="BQ75" s="234">
        <v>69</v>
      </c>
      <c r="BR75" s="239"/>
      <c r="BS75" s="922"/>
      <c r="BT75" s="923"/>
      <c r="BU75" s="923"/>
      <c r="BV75" s="923"/>
      <c r="BW75" s="923"/>
      <c r="BX75" s="923"/>
      <c r="BY75" s="923"/>
      <c r="BZ75" s="923"/>
      <c r="CA75" s="923"/>
      <c r="CB75" s="923"/>
      <c r="CC75" s="923"/>
      <c r="CD75" s="923"/>
      <c r="CE75" s="923"/>
      <c r="CF75" s="923"/>
      <c r="CG75" s="928"/>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ht="26.25" customHeight="1" x14ac:dyDescent="0.15">
      <c r="A76" s="234">
        <v>9</v>
      </c>
      <c r="B76" s="936" t="s">
        <v>592</v>
      </c>
      <c r="C76" s="937"/>
      <c r="D76" s="937"/>
      <c r="E76" s="937"/>
      <c r="F76" s="937"/>
      <c r="G76" s="937"/>
      <c r="H76" s="937"/>
      <c r="I76" s="937"/>
      <c r="J76" s="937"/>
      <c r="K76" s="937"/>
      <c r="L76" s="937"/>
      <c r="M76" s="937"/>
      <c r="N76" s="937"/>
      <c r="O76" s="937"/>
      <c r="P76" s="938"/>
      <c r="Q76" s="940">
        <v>503</v>
      </c>
      <c r="R76" s="941"/>
      <c r="S76" s="941"/>
      <c r="T76" s="941"/>
      <c r="U76" s="897"/>
      <c r="V76" s="942">
        <v>518</v>
      </c>
      <c r="W76" s="941"/>
      <c r="X76" s="941"/>
      <c r="Y76" s="941"/>
      <c r="Z76" s="897"/>
      <c r="AA76" s="942">
        <v>-15</v>
      </c>
      <c r="AB76" s="941"/>
      <c r="AC76" s="941"/>
      <c r="AD76" s="941"/>
      <c r="AE76" s="897"/>
      <c r="AF76" s="942">
        <v>-15</v>
      </c>
      <c r="AG76" s="941"/>
      <c r="AH76" s="941"/>
      <c r="AI76" s="941"/>
      <c r="AJ76" s="897"/>
      <c r="AK76" s="942" t="s">
        <v>583</v>
      </c>
      <c r="AL76" s="941"/>
      <c r="AM76" s="941"/>
      <c r="AN76" s="941"/>
      <c r="AO76" s="897"/>
      <c r="AP76" s="942" t="s">
        <v>583</v>
      </c>
      <c r="AQ76" s="941"/>
      <c r="AR76" s="941"/>
      <c r="AS76" s="941"/>
      <c r="AT76" s="897"/>
      <c r="AU76" s="942" t="s">
        <v>583</v>
      </c>
      <c r="AV76" s="941"/>
      <c r="AW76" s="941"/>
      <c r="AX76" s="941"/>
      <c r="AY76" s="897"/>
      <c r="AZ76" s="895"/>
      <c r="BA76" s="895"/>
      <c r="BB76" s="895"/>
      <c r="BC76" s="895"/>
      <c r="BD76" s="896"/>
      <c r="BE76" s="237"/>
      <c r="BF76" s="237"/>
      <c r="BG76" s="237"/>
      <c r="BH76" s="237"/>
      <c r="BI76" s="237"/>
      <c r="BJ76" s="237"/>
      <c r="BK76" s="237"/>
      <c r="BL76" s="237"/>
      <c r="BM76" s="237"/>
      <c r="BN76" s="237"/>
      <c r="BO76" s="237"/>
      <c r="BP76" s="237"/>
      <c r="BQ76" s="234">
        <v>70</v>
      </c>
      <c r="BR76" s="239"/>
      <c r="BS76" s="922"/>
      <c r="BT76" s="923"/>
      <c r="BU76" s="923"/>
      <c r="BV76" s="923"/>
      <c r="BW76" s="923"/>
      <c r="BX76" s="923"/>
      <c r="BY76" s="923"/>
      <c r="BZ76" s="923"/>
      <c r="CA76" s="923"/>
      <c r="CB76" s="923"/>
      <c r="CC76" s="923"/>
      <c r="CD76" s="923"/>
      <c r="CE76" s="923"/>
      <c r="CF76" s="923"/>
      <c r="CG76" s="928"/>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ht="26.25" customHeight="1" x14ac:dyDescent="0.15">
      <c r="A77" s="234">
        <v>10</v>
      </c>
      <c r="B77" s="936"/>
      <c r="C77" s="937"/>
      <c r="D77" s="937"/>
      <c r="E77" s="937"/>
      <c r="F77" s="937"/>
      <c r="G77" s="937"/>
      <c r="H77" s="937"/>
      <c r="I77" s="937"/>
      <c r="J77" s="937"/>
      <c r="K77" s="937"/>
      <c r="L77" s="937"/>
      <c r="M77" s="937"/>
      <c r="N77" s="937"/>
      <c r="O77" s="937"/>
      <c r="P77" s="938"/>
      <c r="Q77" s="940"/>
      <c r="R77" s="941"/>
      <c r="S77" s="941"/>
      <c r="T77" s="941"/>
      <c r="U77" s="897"/>
      <c r="V77" s="942"/>
      <c r="W77" s="941"/>
      <c r="X77" s="941"/>
      <c r="Y77" s="941"/>
      <c r="Z77" s="897"/>
      <c r="AA77" s="942"/>
      <c r="AB77" s="941"/>
      <c r="AC77" s="941"/>
      <c r="AD77" s="941"/>
      <c r="AE77" s="897"/>
      <c r="AF77" s="942"/>
      <c r="AG77" s="941"/>
      <c r="AH77" s="941"/>
      <c r="AI77" s="941"/>
      <c r="AJ77" s="897"/>
      <c r="AK77" s="942"/>
      <c r="AL77" s="941"/>
      <c r="AM77" s="941"/>
      <c r="AN77" s="941"/>
      <c r="AO77" s="897"/>
      <c r="AP77" s="942"/>
      <c r="AQ77" s="941"/>
      <c r="AR77" s="941"/>
      <c r="AS77" s="941"/>
      <c r="AT77" s="897"/>
      <c r="AU77" s="942"/>
      <c r="AV77" s="941"/>
      <c r="AW77" s="941"/>
      <c r="AX77" s="941"/>
      <c r="AY77" s="897"/>
      <c r="AZ77" s="895"/>
      <c r="BA77" s="895"/>
      <c r="BB77" s="895"/>
      <c r="BC77" s="895"/>
      <c r="BD77" s="896"/>
      <c r="BE77" s="237"/>
      <c r="BF77" s="237"/>
      <c r="BG77" s="237"/>
      <c r="BH77" s="237"/>
      <c r="BI77" s="237"/>
      <c r="BJ77" s="237"/>
      <c r="BK77" s="237"/>
      <c r="BL77" s="237"/>
      <c r="BM77" s="237"/>
      <c r="BN77" s="237"/>
      <c r="BO77" s="237"/>
      <c r="BP77" s="237"/>
      <c r="BQ77" s="234">
        <v>71</v>
      </c>
      <c r="BR77" s="239"/>
      <c r="BS77" s="922"/>
      <c r="BT77" s="923"/>
      <c r="BU77" s="923"/>
      <c r="BV77" s="923"/>
      <c r="BW77" s="923"/>
      <c r="BX77" s="923"/>
      <c r="BY77" s="923"/>
      <c r="BZ77" s="923"/>
      <c r="CA77" s="923"/>
      <c r="CB77" s="923"/>
      <c r="CC77" s="923"/>
      <c r="CD77" s="923"/>
      <c r="CE77" s="923"/>
      <c r="CF77" s="923"/>
      <c r="CG77" s="928"/>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ht="26.25" customHeight="1" x14ac:dyDescent="0.15">
      <c r="A78" s="234">
        <v>11</v>
      </c>
      <c r="B78" s="936"/>
      <c r="C78" s="937"/>
      <c r="D78" s="937"/>
      <c r="E78" s="937"/>
      <c r="F78" s="937"/>
      <c r="G78" s="937"/>
      <c r="H78" s="937"/>
      <c r="I78" s="937"/>
      <c r="J78" s="937"/>
      <c r="K78" s="937"/>
      <c r="L78" s="937"/>
      <c r="M78" s="937"/>
      <c r="N78" s="937"/>
      <c r="O78" s="937"/>
      <c r="P78" s="938"/>
      <c r="Q78" s="939"/>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895"/>
      <c r="BA78" s="895"/>
      <c r="BB78" s="895"/>
      <c r="BC78" s="895"/>
      <c r="BD78" s="896"/>
      <c r="BE78" s="237"/>
      <c r="BF78" s="237"/>
      <c r="BG78" s="237"/>
      <c r="BH78" s="237"/>
      <c r="BI78" s="237"/>
      <c r="BJ78" s="226"/>
      <c r="BK78" s="226"/>
      <c r="BL78" s="226"/>
      <c r="BM78" s="226"/>
      <c r="BN78" s="226"/>
      <c r="BO78" s="237"/>
      <c r="BP78" s="237"/>
      <c r="BQ78" s="234">
        <v>72</v>
      </c>
      <c r="BR78" s="239"/>
      <c r="BS78" s="922"/>
      <c r="BT78" s="923"/>
      <c r="BU78" s="923"/>
      <c r="BV78" s="923"/>
      <c r="BW78" s="923"/>
      <c r="BX78" s="923"/>
      <c r="BY78" s="923"/>
      <c r="BZ78" s="923"/>
      <c r="CA78" s="923"/>
      <c r="CB78" s="923"/>
      <c r="CC78" s="923"/>
      <c r="CD78" s="923"/>
      <c r="CE78" s="923"/>
      <c r="CF78" s="923"/>
      <c r="CG78" s="928"/>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ht="26.25" customHeight="1" x14ac:dyDescent="0.15">
      <c r="A79" s="234">
        <v>12</v>
      </c>
      <c r="B79" s="936"/>
      <c r="C79" s="937"/>
      <c r="D79" s="937"/>
      <c r="E79" s="937"/>
      <c r="F79" s="937"/>
      <c r="G79" s="937"/>
      <c r="H79" s="937"/>
      <c r="I79" s="937"/>
      <c r="J79" s="937"/>
      <c r="K79" s="937"/>
      <c r="L79" s="937"/>
      <c r="M79" s="937"/>
      <c r="N79" s="937"/>
      <c r="O79" s="937"/>
      <c r="P79" s="938"/>
      <c r="Q79" s="939"/>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895"/>
      <c r="BA79" s="895"/>
      <c r="BB79" s="895"/>
      <c r="BC79" s="895"/>
      <c r="BD79" s="896"/>
      <c r="BE79" s="237"/>
      <c r="BF79" s="237"/>
      <c r="BG79" s="237"/>
      <c r="BH79" s="237"/>
      <c r="BI79" s="237"/>
      <c r="BJ79" s="226"/>
      <c r="BK79" s="226"/>
      <c r="BL79" s="226"/>
      <c r="BM79" s="226"/>
      <c r="BN79" s="226"/>
      <c r="BO79" s="237"/>
      <c r="BP79" s="237"/>
      <c r="BQ79" s="234">
        <v>73</v>
      </c>
      <c r="BR79" s="239"/>
      <c r="BS79" s="922"/>
      <c r="BT79" s="923"/>
      <c r="BU79" s="923"/>
      <c r="BV79" s="923"/>
      <c r="BW79" s="923"/>
      <c r="BX79" s="923"/>
      <c r="BY79" s="923"/>
      <c r="BZ79" s="923"/>
      <c r="CA79" s="923"/>
      <c r="CB79" s="923"/>
      <c r="CC79" s="923"/>
      <c r="CD79" s="923"/>
      <c r="CE79" s="923"/>
      <c r="CF79" s="923"/>
      <c r="CG79" s="928"/>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ht="26.25" customHeight="1" x14ac:dyDescent="0.15">
      <c r="A80" s="234">
        <v>13</v>
      </c>
      <c r="B80" s="936"/>
      <c r="C80" s="937"/>
      <c r="D80" s="937"/>
      <c r="E80" s="937"/>
      <c r="F80" s="937"/>
      <c r="G80" s="937"/>
      <c r="H80" s="937"/>
      <c r="I80" s="937"/>
      <c r="J80" s="937"/>
      <c r="K80" s="937"/>
      <c r="L80" s="937"/>
      <c r="M80" s="937"/>
      <c r="N80" s="937"/>
      <c r="O80" s="937"/>
      <c r="P80" s="938"/>
      <c r="Q80" s="939"/>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5"/>
      <c r="BA80" s="895"/>
      <c r="BB80" s="895"/>
      <c r="BC80" s="895"/>
      <c r="BD80" s="896"/>
      <c r="BE80" s="237"/>
      <c r="BF80" s="237"/>
      <c r="BG80" s="237"/>
      <c r="BH80" s="237"/>
      <c r="BI80" s="237"/>
      <c r="BJ80" s="237"/>
      <c r="BK80" s="237"/>
      <c r="BL80" s="237"/>
      <c r="BM80" s="237"/>
      <c r="BN80" s="237"/>
      <c r="BO80" s="237"/>
      <c r="BP80" s="237"/>
      <c r="BQ80" s="234">
        <v>74</v>
      </c>
      <c r="BR80" s="239"/>
      <c r="BS80" s="922"/>
      <c r="BT80" s="923"/>
      <c r="BU80" s="923"/>
      <c r="BV80" s="923"/>
      <c r="BW80" s="923"/>
      <c r="BX80" s="923"/>
      <c r="BY80" s="923"/>
      <c r="BZ80" s="923"/>
      <c r="CA80" s="923"/>
      <c r="CB80" s="923"/>
      <c r="CC80" s="923"/>
      <c r="CD80" s="923"/>
      <c r="CE80" s="923"/>
      <c r="CF80" s="923"/>
      <c r="CG80" s="928"/>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ht="26.25" customHeight="1" x14ac:dyDescent="0.15">
      <c r="A81" s="234">
        <v>14</v>
      </c>
      <c r="B81" s="936"/>
      <c r="C81" s="937"/>
      <c r="D81" s="937"/>
      <c r="E81" s="937"/>
      <c r="F81" s="937"/>
      <c r="G81" s="937"/>
      <c r="H81" s="937"/>
      <c r="I81" s="937"/>
      <c r="J81" s="937"/>
      <c r="K81" s="937"/>
      <c r="L81" s="937"/>
      <c r="M81" s="937"/>
      <c r="N81" s="937"/>
      <c r="O81" s="937"/>
      <c r="P81" s="938"/>
      <c r="Q81" s="939"/>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5"/>
      <c r="BA81" s="895"/>
      <c r="BB81" s="895"/>
      <c r="BC81" s="895"/>
      <c r="BD81" s="896"/>
      <c r="BE81" s="237"/>
      <c r="BF81" s="237"/>
      <c r="BG81" s="237"/>
      <c r="BH81" s="237"/>
      <c r="BI81" s="237"/>
      <c r="BJ81" s="237"/>
      <c r="BK81" s="237"/>
      <c r="BL81" s="237"/>
      <c r="BM81" s="237"/>
      <c r="BN81" s="237"/>
      <c r="BO81" s="237"/>
      <c r="BP81" s="237"/>
      <c r="BQ81" s="234">
        <v>75</v>
      </c>
      <c r="BR81" s="239"/>
      <c r="BS81" s="922"/>
      <c r="BT81" s="923"/>
      <c r="BU81" s="923"/>
      <c r="BV81" s="923"/>
      <c r="BW81" s="923"/>
      <c r="BX81" s="923"/>
      <c r="BY81" s="923"/>
      <c r="BZ81" s="923"/>
      <c r="CA81" s="923"/>
      <c r="CB81" s="923"/>
      <c r="CC81" s="923"/>
      <c r="CD81" s="923"/>
      <c r="CE81" s="923"/>
      <c r="CF81" s="923"/>
      <c r="CG81" s="928"/>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ht="26.25" customHeight="1" x14ac:dyDescent="0.15">
      <c r="A82" s="234">
        <v>15</v>
      </c>
      <c r="B82" s="936"/>
      <c r="C82" s="937"/>
      <c r="D82" s="937"/>
      <c r="E82" s="937"/>
      <c r="F82" s="937"/>
      <c r="G82" s="937"/>
      <c r="H82" s="937"/>
      <c r="I82" s="937"/>
      <c r="J82" s="937"/>
      <c r="K82" s="937"/>
      <c r="L82" s="937"/>
      <c r="M82" s="937"/>
      <c r="N82" s="937"/>
      <c r="O82" s="937"/>
      <c r="P82" s="938"/>
      <c r="Q82" s="939"/>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5"/>
      <c r="BA82" s="895"/>
      <c r="BB82" s="895"/>
      <c r="BC82" s="895"/>
      <c r="BD82" s="896"/>
      <c r="BE82" s="237"/>
      <c r="BF82" s="237"/>
      <c r="BG82" s="237"/>
      <c r="BH82" s="237"/>
      <c r="BI82" s="237"/>
      <c r="BJ82" s="237"/>
      <c r="BK82" s="237"/>
      <c r="BL82" s="237"/>
      <c r="BM82" s="237"/>
      <c r="BN82" s="237"/>
      <c r="BO82" s="237"/>
      <c r="BP82" s="237"/>
      <c r="BQ82" s="234">
        <v>76</v>
      </c>
      <c r="BR82" s="239"/>
      <c r="BS82" s="922"/>
      <c r="BT82" s="923"/>
      <c r="BU82" s="923"/>
      <c r="BV82" s="923"/>
      <c r="BW82" s="923"/>
      <c r="BX82" s="923"/>
      <c r="BY82" s="923"/>
      <c r="BZ82" s="923"/>
      <c r="CA82" s="923"/>
      <c r="CB82" s="923"/>
      <c r="CC82" s="923"/>
      <c r="CD82" s="923"/>
      <c r="CE82" s="923"/>
      <c r="CF82" s="923"/>
      <c r="CG82" s="928"/>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ht="26.25" customHeight="1" x14ac:dyDescent="0.15">
      <c r="A83" s="234">
        <v>16</v>
      </c>
      <c r="B83" s="936"/>
      <c r="C83" s="937"/>
      <c r="D83" s="937"/>
      <c r="E83" s="937"/>
      <c r="F83" s="937"/>
      <c r="G83" s="937"/>
      <c r="H83" s="937"/>
      <c r="I83" s="937"/>
      <c r="J83" s="937"/>
      <c r="K83" s="937"/>
      <c r="L83" s="937"/>
      <c r="M83" s="937"/>
      <c r="N83" s="937"/>
      <c r="O83" s="937"/>
      <c r="P83" s="938"/>
      <c r="Q83" s="939"/>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5"/>
      <c r="BA83" s="895"/>
      <c r="BB83" s="895"/>
      <c r="BC83" s="895"/>
      <c r="BD83" s="896"/>
      <c r="BE83" s="237"/>
      <c r="BF83" s="237"/>
      <c r="BG83" s="237"/>
      <c r="BH83" s="237"/>
      <c r="BI83" s="237"/>
      <c r="BJ83" s="237"/>
      <c r="BK83" s="237"/>
      <c r="BL83" s="237"/>
      <c r="BM83" s="237"/>
      <c r="BN83" s="237"/>
      <c r="BO83" s="237"/>
      <c r="BP83" s="237"/>
      <c r="BQ83" s="234">
        <v>77</v>
      </c>
      <c r="BR83" s="239"/>
      <c r="BS83" s="922"/>
      <c r="BT83" s="923"/>
      <c r="BU83" s="923"/>
      <c r="BV83" s="923"/>
      <c r="BW83" s="923"/>
      <c r="BX83" s="923"/>
      <c r="BY83" s="923"/>
      <c r="BZ83" s="923"/>
      <c r="CA83" s="923"/>
      <c r="CB83" s="923"/>
      <c r="CC83" s="923"/>
      <c r="CD83" s="923"/>
      <c r="CE83" s="923"/>
      <c r="CF83" s="923"/>
      <c r="CG83" s="928"/>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ht="26.25" customHeight="1" x14ac:dyDescent="0.15">
      <c r="A84" s="234">
        <v>17</v>
      </c>
      <c r="B84" s="936"/>
      <c r="C84" s="937"/>
      <c r="D84" s="937"/>
      <c r="E84" s="937"/>
      <c r="F84" s="937"/>
      <c r="G84" s="937"/>
      <c r="H84" s="937"/>
      <c r="I84" s="937"/>
      <c r="J84" s="937"/>
      <c r="K84" s="937"/>
      <c r="L84" s="937"/>
      <c r="M84" s="937"/>
      <c r="N84" s="937"/>
      <c r="O84" s="937"/>
      <c r="P84" s="938"/>
      <c r="Q84" s="939"/>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5"/>
      <c r="BA84" s="895"/>
      <c r="BB84" s="895"/>
      <c r="BC84" s="895"/>
      <c r="BD84" s="896"/>
      <c r="BE84" s="237"/>
      <c r="BF84" s="237"/>
      <c r="BG84" s="237"/>
      <c r="BH84" s="237"/>
      <c r="BI84" s="237"/>
      <c r="BJ84" s="237"/>
      <c r="BK84" s="237"/>
      <c r="BL84" s="237"/>
      <c r="BM84" s="237"/>
      <c r="BN84" s="237"/>
      <c r="BO84" s="237"/>
      <c r="BP84" s="237"/>
      <c r="BQ84" s="234">
        <v>78</v>
      </c>
      <c r="BR84" s="239"/>
      <c r="BS84" s="922"/>
      <c r="BT84" s="923"/>
      <c r="BU84" s="923"/>
      <c r="BV84" s="923"/>
      <c r="BW84" s="923"/>
      <c r="BX84" s="923"/>
      <c r="BY84" s="923"/>
      <c r="BZ84" s="923"/>
      <c r="CA84" s="923"/>
      <c r="CB84" s="923"/>
      <c r="CC84" s="923"/>
      <c r="CD84" s="923"/>
      <c r="CE84" s="923"/>
      <c r="CF84" s="923"/>
      <c r="CG84" s="928"/>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ht="26.25" customHeight="1" x14ac:dyDescent="0.15">
      <c r="A85" s="234">
        <v>18</v>
      </c>
      <c r="B85" s="936"/>
      <c r="C85" s="937"/>
      <c r="D85" s="937"/>
      <c r="E85" s="937"/>
      <c r="F85" s="937"/>
      <c r="G85" s="937"/>
      <c r="H85" s="937"/>
      <c r="I85" s="937"/>
      <c r="J85" s="937"/>
      <c r="K85" s="937"/>
      <c r="L85" s="937"/>
      <c r="M85" s="937"/>
      <c r="N85" s="937"/>
      <c r="O85" s="937"/>
      <c r="P85" s="938"/>
      <c r="Q85" s="939"/>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5"/>
      <c r="BA85" s="895"/>
      <c r="BB85" s="895"/>
      <c r="BC85" s="895"/>
      <c r="BD85" s="896"/>
      <c r="BE85" s="237"/>
      <c r="BF85" s="237"/>
      <c r="BG85" s="237"/>
      <c r="BH85" s="237"/>
      <c r="BI85" s="237"/>
      <c r="BJ85" s="237"/>
      <c r="BK85" s="237"/>
      <c r="BL85" s="237"/>
      <c r="BM85" s="237"/>
      <c r="BN85" s="237"/>
      <c r="BO85" s="237"/>
      <c r="BP85" s="237"/>
      <c r="BQ85" s="234">
        <v>79</v>
      </c>
      <c r="BR85" s="239"/>
      <c r="BS85" s="922"/>
      <c r="BT85" s="923"/>
      <c r="BU85" s="923"/>
      <c r="BV85" s="923"/>
      <c r="BW85" s="923"/>
      <c r="BX85" s="923"/>
      <c r="BY85" s="923"/>
      <c r="BZ85" s="923"/>
      <c r="CA85" s="923"/>
      <c r="CB85" s="923"/>
      <c r="CC85" s="923"/>
      <c r="CD85" s="923"/>
      <c r="CE85" s="923"/>
      <c r="CF85" s="923"/>
      <c r="CG85" s="928"/>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ht="26.25" customHeight="1" x14ac:dyDescent="0.15">
      <c r="A86" s="234">
        <v>19</v>
      </c>
      <c r="B86" s="936"/>
      <c r="C86" s="937"/>
      <c r="D86" s="937"/>
      <c r="E86" s="937"/>
      <c r="F86" s="937"/>
      <c r="G86" s="937"/>
      <c r="H86" s="937"/>
      <c r="I86" s="937"/>
      <c r="J86" s="937"/>
      <c r="K86" s="937"/>
      <c r="L86" s="937"/>
      <c r="M86" s="937"/>
      <c r="N86" s="937"/>
      <c r="O86" s="937"/>
      <c r="P86" s="938"/>
      <c r="Q86" s="939"/>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5"/>
      <c r="BA86" s="895"/>
      <c r="BB86" s="895"/>
      <c r="BC86" s="895"/>
      <c r="BD86" s="896"/>
      <c r="BE86" s="237"/>
      <c r="BF86" s="237"/>
      <c r="BG86" s="237"/>
      <c r="BH86" s="237"/>
      <c r="BI86" s="237"/>
      <c r="BJ86" s="237"/>
      <c r="BK86" s="237"/>
      <c r="BL86" s="237"/>
      <c r="BM86" s="237"/>
      <c r="BN86" s="237"/>
      <c r="BO86" s="237"/>
      <c r="BP86" s="237"/>
      <c r="BQ86" s="234">
        <v>80</v>
      </c>
      <c r="BR86" s="239"/>
      <c r="BS86" s="922"/>
      <c r="BT86" s="923"/>
      <c r="BU86" s="923"/>
      <c r="BV86" s="923"/>
      <c r="BW86" s="923"/>
      <c r="BX86" s="923"/>
      <c r="BY86" s="923"/>
      <c r="BZ86" s="923"/>
      <c r="CA86" s="923"/>
      <c r="CB86" s="923"/>
      <c r="CC86" s="923"/>
      <c r="CD86" s="923"/>
      <c r="CE86" s="923"/>
      <c r="CF86" s="923"/>
      <c r="CG86" s="928"/>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ht="26.25" customHeight="1" x14ac:dyDescent="0.15">
      <c r="A87" s="240">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37"/>
      <c r="BF87" s="237"/>
      <c r="BG87" s="237"/>
      <c r="BH87" s="237"/>
      <c r="BI87" s="237"/>
      <c r="BJ87" s="237"/>
      <c r="BK87" s="237"/>
      <c r="BL87" s="237"/>
      <c r="BM87" s="237"/>
      <c r="BN87" s="237"/>
      <c r="BO87" s="237"/>
      <c r="BP87" s="237"/>
      <c r="BQ87" s="234">
        <v>81</v>
      </c>
      <c r="BR87" s="239"/>
      <c r="BS87" s="922"/>
      <c r="BT87" s="923"/>
      <c r="BU87" s="923"/>
      <c r="BV87" s="923"/>
      <c r="BW87" s="923"/>
      <c r="BX87" s="923"/>
      <c r="BY87" s="923"/>
      <c r="BZ87" s="923"/>
      <c r="CA87" s="923"/>
      <c r="CB87" s="923"/>
      <c r="CC87" s="923"/>
      <c r="CD87" s="923"/>
      <c r="CE87" s="923"/>
      <c r="CF87" s="923"/>
      <c r="CG87" s="928"/>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ht="26.25" customHeight="1" thickBot="1" x14ac:dyDescent="0.2">
      <c r="A88" s="236" t="s">
        <v>393</v>
      </c>
      <c r="B88" s="853" t="s">
        <v>422</v>
      </c>
      <c r="C88" s="854"/>
      <c r="D88" s="854"/>
      <c r="E88" s="854"/>
      <c r="F88" s="854"/>
      <c r="G88" s="854"/>
      <c r="H88" s="854"/>
      <c r="I88" s="854"/>
      <c r="J88" s="854"/>
      <c r="K88" s="854"/>
      <c r="L88" s="854"/>
      <c r="M88" s="854"/>
      <c r="N88" s="854"/>
      <c r="O88" s="854"/>
      <c r="P88" s="855"/>
      <c r="Q88" s="903"/>
      <c r="R88" s="904"/>
      <c r="S88" s="904"/>
      <c r="T88" s="904"/>
      <c r="U88" s="904"/>
      <c r="V88" s="904"/>
      <c r="W88" s="904"/>
      <c r="X88" s="904"/>
      <c r="Y88" s="904"/>
      <c r="Z88" s="904"/>
      <c r="AA88" s="904"/>
      <c r="AB88" s="904"/>
      <c r="AC88" s="904"/>
      <c r="AD88" s="904"/>
      <c r="AE88" s="904"/>
      <c r="AF88" s="907"/>
      <c r="AG88" s="907"/>
      <c r="AH88" s="907"/>
      <c r="AI88" s="907"/>
      <c r="AJ88" s="907"/>
      <c r="AK88" s="904"/>
      <c r="AL88" s="904"/>
      <c r="AM88" s="904"/>
      <c r="AN88" s="904"/>
      <c r="AO88" s="904"/>
      <c r="AP88" s="907"/>
      <c r="AQ88" s="907"/>
      <c r="AR88" s="907"/>
      <c r="AS88" s="907"/>
      <c r="AT88" s="907"/>
      <c r="AU88" s="907"/>
      <c r="AV88" s="907"/>
      <c r="AW88" s="907"/>
      <c r="AX88" s="907"/>
      <c r="AY88" s="907"/>
      <c r="AZ88" s="912"/>
      <c r="BA88" s="912"/>
      <c r="BB88" s="912"/>
      <c r="BC88" s="912"/>
      <c r="BD88" s="913"/>
      <c r="BE88" s="237"/>
      <c r="BF88" s="237"/>
      <c r="BG88" s="237"/>
      <c r="BH88" s="237"/>
      <c r="BI88" s="237"/>
      <c r="BJ88" s="237"/>
      <c r="BK88" s="237"/>
      <c r="BL88" s="237"/>
      <c r="BM88" s="237"/>
      <c r="BN88" s="237"/>
      <c r="BO88" s="237"/>
      <c r="BP88" s="237"/>
      <c r="BQ88" s="234">
        <v>82</v>
      </c>
      <c r="BR88" s="239"/>
      <c r="BS88" s="922"/>
      <c r="BT88" s="923"/>
      <c r="BU88" s="923"/>
      <c r="BV88" s="923"/>
      <c r="BW88" s="923"/>
      <c r="BX88" s="923"/>
      <c r="BY88" s="923"/>
      <c r="BZ88" s="923"/>
      <c r="CA88" s="923"/>
      <c r="CB88" s="923"/>
      <c r="CC88" s="923"/>
      <c r="CD88" s="923"/>
      <c r="CE88" s="923"/>
      <c r="CF88" s="923"/>
      <c r="CG88" s="928"/>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2"/>
      <c r="BT89" s="923"/>
      <c r="BU89" s="923"/>
      <c r="BV89" s="923"/>
      <c r="BW89" s="923"/>
      <c r="BX89" s="923"/>
      <c r="BY89" s="923"/>
      <c r="BZ89" s="923"/>
      <c r="CA89" s="923"/>
      <c r="CB89" s="923"/>
      <c r="CC89" s="923"/>
      <c r="CD89" s="923"/>
      <c r="CE89" s="923"/>
      <c r="CF89" s="923"/>
      <c r="CG89" s="928"/>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2"/>
      <c r="BT90" s="923"/>
      <c r="BU90" s="923"/>
      <c r="BV90" s="923"/>
      <c r="BW90" s="923"/>
      <c r="BX90" s="923"/>
      <c r="BY90" s="923"/>
      <c r="BZ90" s="923"/>
      <c r="CA90" s="923"/>
      <c r="CB90" s="923"/>
      <c r="CC90" s="923"/>
      <c r="CD90" s="923"/>
      <c r="CE90" s="923"/>
      <c r="CF90" s="923"/>
      <c r="CG90" s="928"/>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2"/>
      <c r="BT91" s="923"/>
      <c r="BU91" s="923"/>
      <c r="BV91" s="923"/>
      <c r="BW91" s="923"/>
      <c r="BX91" s="923"/>
      <c r="BY91" s="923"/>
      <c r="BZ91" s="923"/>
      <c r="CA91" s="923"/>
      <c r="CB91" s="923"/>
      <c r="CC91" s="923"/>
      <c r="CD91" s="923"/>
      <c r="CE91" s="923"/>
      <c r="CF91" s="923"/>
      <c r="CG91" s="928"/>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2"/>
      <c r="BT92" s="923"/>
      <c r="BU92" s="923"/>
      <c r="BV92" s="923"/>
      <c r="BW92" s="923"/>
      <c r="BX92" s="923"/>
      <c r="BY92" s="923"/>
      <c r="BZ92" s="923"/>
      <c r="CA92" s="923"/>
      <c r="CB92" s="923"/>
      <c r="CC92" s="923"/>
      <c r="CD92" s="923"/>
      <c r="CE92" s="923"/>
      <c r="CF92" s="923"/>
      <c r="CG92" s="928"/>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2"/>
      <c r="BT93" s="923"/>
      <c r="BU93" s="923"/>
      <c r="BV93" s="923"/>
      <c r="BW93" s="923"/>
      <c r="BX93" s="923"/>
      <c r="BY93" s="923"/>
      <c r="BZ93" s="923"/>
      <c r="CA93" s="923"/>
      <c r="CB93" s="923"/>
      <c r="CC93" s="923"/>
      <c r="CD93" s="923"/>
      <c r="CE93" s="923"/>
      <c r="CF93" s="923"/>
      <c r="CG93" s="928"/>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2"/>
      <c r="BT94" s="923"/>
      <c r="BU94" s="923"/>
      <c r="BV94" s="923"/>
      <c r="BW94" s="923"/>
      <c r="BX94" s="923"/>
      <c r="BY94" s="923"/>
      <c r="BZ94" s="923"/>
      <c r="CA94" s="923"/>
      <c r="CB94" s="923"/>
      <c r="CC94" s="923"/>
      <c r="CD94" s="923"/>
      <c r="CE94" s="923"/>
      <c r="CF94" s="923"/>
      <c r="CG94" s="928"/>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2"/>
      <c r="BT95" s="923"/>
      <c r="BU95" s="923"/>
      <c r="BV95" s="923"/>
      <c r="BW95" s="923"/>
      <c r="BX95" s="923"/>
      <c r="BY95" s="923"/>
      <c r="BZ95" s="923"/>
      <c r="CA95" s="923"/>
      <c r="CB95" s="923"/>
      <c r="CC95" s="923"/>
      <c r="CD95" s="923"/>
      <c r="CE95" s="923"/>
      <c r="CF95" s="923"/>
      <c r="CG95" s="928"/>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2"/>
      <c r="BT96" s="923"/>
      <c r="BU96" s="923"/>
      <c r="BV96" s="923"/>
      <c r="BW96" s="923"/>
      <c r="BX96" s="923"/>
      <c r="BY96" s="923"/>
      <c r="BZ96" s="923"/>
      <c r="CA96" s="923"/>
      <c r="CB96" s="923"/>
      <c r="CC96" s="923"/>
      <c r="CD96" s="923"/>
      <c r="CE96" s="923"/>
      <c r="CF96" s="923"/>
      <c r="CG96" s="928"/>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2"/>
      <c r="BT97" s="923"/>
      <c r="BU97" s="923"/>
      <c r="BV97" s="923"/>
      <c r="BW97" s="923"/>
      <c r="BX97" s="923"/>
      <c r="BY97" s="923"/>
      <c r="BZ97" s="923"/>
      <c r="CA97" s="923"/>
      <c r="CB97" s="923"/>
      <c r="CC97" s="923"/>
      <c r="CD97" s="923"/>
      <c r="CE97" s="923"/>
      <c r="CF97" s="923"/>
      <c r="CG97" s="928"/>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2"/>
      <c r="BT98" s="923"/>
      <c r="BU98" s="923"/>
      <c r="BV98" s="923"/>
      <c r="BW98" s="923"/>
      <c r="BX98" s="923"/>
      <c r="BY98" s="923"/>
      <c r="BZ98" s="923"/>
      <c r="CA98" s="923"/>
      <c r="CB98" s="923"/>
      <c r="CC98" s="923"/>
      <c r="CD98" s="923"/>
      <c r="CE98" s="923"/>
      <c r="CF98" s="923"/>
      <c r="CG98" s="928"/>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2"/>
      <c r="BT99" s="923"/>
      <c r="BU99" s="923"/>
      <c r="BV99" s="923"/>
      <c r="BW99" s="923"/>
      <c r="BX99" s="923"/>
      <c r="BY99" s="923"/>
      <c r="BZ99" s="923"/>
      <c r="CA99" s="923"/>
      <c r="CB99" s="923"/>
      <c r="CC99" s="923"/>
      <c r="CD99" s="923"/>
      <c r="CE99" s="923"/>
      <c r="CF99" s="923"/>
      <c r="CG99" s="928"/>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2"/>
      <c r="BT100" s="923"/>
      <c r="BU100" s="923"/>
      <c r="BV100" s="923"/>
      <c r="BW100" s="923"/>
      <c r="BX100" s="923"/>
      <c r="BY100" s="923"/>
      <c r="BZ100" s="923"/>
      <c r="CA100" s="923"/>
      <c r="CB100" s="923"/>
      <c r="CC100" s="923"/>
      <c r="CD100" s="923"/>
      <c r="CE100" s="923"/>
      <c r="CF100" s="923"/>
      <c r="CG100" s="928"/>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2"/>
      <c r="BT101" s="923"/>
      <c r="BU101" s="923"/>
      <c r="BV101" s="923"/>
      <c r="BW101" s="923"/>
      <c r="BX101" s="923"/>
      <c r="BY101" s="923"/>
      <c r="BZ101" s="923"/>
      <c r="CA101" s="923"/>
      <c r="CB101" s="923"/>
      <c r="CC101" s="923"/>
      <c r="CD101" s="923"/>
      <c r="CE101" s="923"/>
      <c r="CF101" s="923"/>
      <c r="CG101" s="928"/>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3" t="s">
        <v>423</v>
      </c>
      <c r="BS102" s="854"/>
      <c r="BT102" s="854"/>
      <c r="BU102" s="854"/>
      <c r="BV102" s="854"/>
      <c r="BW102" s="854"/>
      <c r="BX102" s="854"/>
      <c r="BY102" s="854"/>
      <c r="BZ102" s="854"/>
      <c r="CA102" s="854"/>
      <c r="CB102" s="854"/>
      <c r="CC102" s="854"/>
      <c r="CD102" s="854"/>
      <c r="CE102" s="854"/>
      <c r="CF102" s="854"/>
      <c r="CG102" s="855"/>
      <c r="CH102" s="950"/>
      <c r="CI102" s="951"/>
      <c r="CJ102" s="951"/>
      <c r="CK102" s="951"/>
      <c r="CL102" s="952"/>
      <c r="CM102" s="950"/>
      <c r="CN102" s="951"/>
      <c r="CO102" s="951"/>
      <c r="CP102" s="951"/>
      <c r="CQ102" s="952"/>
      <c r="CR102" s="953"/>
      <c r="CS102" s="915"/>
      <c r="CT102" s="915"/>
      <c r="CU102" s="915"/>
      <c r="CV102" s="954"/>
      <c r="CW102" s="953"/>
      <c r="CX102" s="915"/>
      <c r="CY102" s="915"/>
      <c r="CZ102" s="915"/>
      <c r="DA102" s="954"/>
      <c r="DB102" s="953"/>
      <c r="DC102" s="915"/>
      <c r="DD102" s="915"/>
      <c r="DE102" s="915"/>
      <c r="DF102" s="954"/>
      <c r="DG102" s="953"/>
      <c r="DH102" s="915"/>
      <c r="DI102" s="915"/>
      <c r="DJ102" s="915"/>
      <c r="DK102" s="954"/>
      <c r="DL102" s="953"/>
      <c r="DM102" s="915"/>
      <c r="DN102" s="915"/>
      <c r="DO102" s="915"/>
      <c r="DP102" s="954"/>
      <c r="DQ102" s="953"/>
      <c r="DR102" s="915"/>
      <c r="DS102" s="915"/>
      <c r="DT102" s="915"/>
      <c r="DU102" s="954"/>
      <c r="DV102" s="853"/>
      <c r="DW102" s="854"/>
      <c r="DX102" s="854"/>
      <c r="DY102" s="854"/>
      <c r="DZ102" s="97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8" t="s">
        <v>424</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9" t="s">
        <v>425</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0" t="s">
        <v>428</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429</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5" t="s">
        <v>430</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431</v>
      </c>
      <c r="AB109" s="956"/>
      <c r="AC109" s="956"/>
      <c r="AD109" s="956"/>
      <c r="AE109" s="957"/>
      <c r="AF109" s="955" t="s">
        <v>432</v>
      </c>
      <c r="AG109" s="956"/>
      <c r="AH109" s="956"/>
      <c r="AI109" s="956"/>
      <c r="AJ109" s="957"/>
      <c r="AK109" s="955" t="s">
        <v>308</v>
      </c>
      <c r="AL109" s="956"/>
      <c r="AM109" s="956"/>
      <c r="AN109" s="956"/>
      <c r="AO109" s="957"/>
      <c r="AP109" s="955" t="s">
        <v>433</v>
      </c>
      <c r="AQ109" s="956"/>
      <c r="AR109" s="956"/>
      <c r="AS109" s="956"/>
      <c r="AT109" s="958"/>
      <c r="AU109" s="975" t="s">
        <v>430</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431</v>
      </c>
      <c r="BR109" s="956"/>
      <c r="BS109" s="956"/>
      <c r="BT109" s="956"/>
      <c r="BU109" s="957"/>
      <c r="BV109" s="955" t="s">
        <v>432</v>
      </c>
      <c r="BW109" s="956"/>
      <c r="BX109" s="956"/>
      <c r="BY109" s="956"/>
      <c r="BZ109" s="957"/>
      <c r="CA109" s="955" t="s">
        <v>308</v>
      </c>
      <c r="CB109" s="956"/>
      <c r="CC109" s="956"/>
      <c r="CD109" s="956"/>
      <c r="CE109" s="957"/>
      <c r="CF109" s="976" t="s">
        <v>433</v>
      </c>
      <c r="CG109" s="976"/>
      <c r="CH109" s="976"/>
      <c r="CI109" s="976"/>
      <c r="CJ109" s="976"/>
      <c r="CK109" s="955" t="s">
        <v>434</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431</v>
      </c>
      <c r="DH109" s="956"/>
      <c r="DI109" s="956"/>
      <c r="DJ109" s="956"/>
      <c r="DK109" s="957"/>
      <c r="DL109" s="955" t="s">
        <v>432</v>
      </c>
      <c r="DM109" s="956"/>
      <c r="DN109" s="956"/>
      <c r="DO109" s="956"/>
      <c r="DP109" s="957"/>
      <c r="DQ109" s="955" t="s">
        <v>308</v>
      </c>
      <c r="DR109" s="956"/>
      <c r="DS109" s="956"/>
      <c r="DT109" s="956"/>
      <c r="DU109" s="957"/>
      <c r="DV109" s="955" t="s">
        <v>433</v>
      </c>
      <c r="DW109" s="956"/>
      <c r="DX109" s="956"/>
      <c r="DY109" s="956"/>
      <c r="DZ109" s="958"/>
    </row>
    <row r="110" spans="1:131" s="226" customFormat="1" ht="26.25" customHeight="1" x14ac:dyDescent="0.15">
      <c r="A110" s="959" t="s">
        <v>435</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593918</v>
      </c>
      <c r="AB110" s="963"/>
      <c r="AC110" s="963"/>
      <c r="AD110" s="963"/>
      <c r="AE110" s="964"/>
      <c r="AF110" s="965">
        <v>586302</v>
      </c>
      <c r="AG110" s="963"/>
      <c r="AH110" s="963"/>
      <c r="AI110" s="963"/>
      <c r="AJ110" s="964"/>
      <c r="AK110" s="965">
        <v>605649</v>
      </c>
      <c r="AL110" s="963"/>
      <c r="AM110" s="963"/>
      <c r="AN110" s="963"/>
      <c r="AO110" s="964"/>
      <c r="AP110" s="966">
        <v>23</v>
      </c>
      <c r="AQ110" s="967"/>
      <c r="AR110" s="967"/>
      <c r="AS110" s="967"/>
      <c r="AT110" s="968"/>
      <c r="AU110" s="969" t="s">
        <v>73</v>
      </c>
      <c r="AV110" s="970"/>
      <c r="AW110" s="970"/>
      <c r="AX110" s="970"/>
      <c r="AY110" s="970"/>
      <c r="AZ110" s="992" t="s">
        <v>436</v>
      </c>
      <c r="BA110" s="960"/>
      <c r="BB110" s="960"/>
      <c r="BC110" s="960"/>
      <c r="BD110" s="960"/>
      <c r="BE110" s="960"/>
      <c r="BF110" s="960"/>
      <c r="BG110" s="960"/>
      <c r="BH110" s="960"/>
      <c r="BI110" s="960"/>
      <c r="BJ110" s="960"/>
      <c r="BK110" s="960"/>
      <c r="BL110" s="960"/>
      <c r="BM110" s="960"/>
      <c r="BN110" s="960"/>
      <c r="BO110" s="960"/>
      <c r="BP110" s="961"/>
      <c r="BQ110" s="993">
        <v>5087811</v>
      </c>
      <c r="BR110" s="994"/>
      <c r="BS110" s="994"/>
      <c r="BT110" s="994"/>
      <c r="BU110" s="994"/>
      <c r="BV110" s="994">
        <v>4887046</v>
      </c>
      <c r="BW110" s="994"/>
      <c r="BX110" s="994"/>
      <c r="BY110" s="994"/>
      <c r="BZ110" s="994"/>
      <c r="CA110" s="994">
        <v>4768980</v>
      </c>
      <c r="CB110" s="994"/>
      <c r="CC110" s="994"/>
      <c r="CD110" s="994"/>
      <c r="CE110" s="994"/>
      <c r="CF110" s="1007">
        <v>181</v>
      </c>
      <c r="CG110" s="1008"/>
      <c r="CH110" s="1008"/>
      <c r="CI110" s="1008"/>
      <c r="CJ110" s="1008"/>
      <c r="CK110" s="1009" t="s">
        <v>437</v>
      </c>
      <c r="CL110" s="1010"/>
      <c r="CM110" s="992" t="s">
        <v>438</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93" t="s">
        <v>129</v>
      </c>
      <c r="DH110" s="994"/>
      <c r="DI110" s="994"/>
      <c r="DJ110" s="994"/>
      <c r="DK110" s="994"/>
      <c r="DL110" s="994" t="s">
        <v>395</v>
      </c>
      <c r="DM110" s="994"/>
      <c r="DN110" s="994"/>
      <c r="DO110" s="994"/>
      <c r="DP110" s="994"/>
      <c r="DQ110" s="994" t="s">
        <v>395</v>
      </c>
      <c r="DR110" s="994"/>
      <c r="DS110" s="994"/>
      <c r="DT110" s="994"/>
      <c r="DU110" s="994"/>
      <c r="DV110" s="995" t="s">
        <v>439</v>
      </c>
      <c r="DW110" s="995"/>
      <c r="DX110" s="995"/>
      <c r="DY110" s="995"/>
      <c r="DZ110" s="996"/>
    </row>
    <row r="111" spans="1:131" s="226" customFormat="1" ht="26.25" customHeight="1" x14ac:dyDescent="0.15">
      <c r="A111" s="997" t="s">
        <v>440</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129</v>
      </c>
      <c r="AB111" s="1001"/>
      <c r="AC111" s="1001"/>
      <c r="AD111" s="1001"/>
      <c r="AE111" s="1002"/>
      <c r="AF111" s="1003" t="s">
        <v>439</v>
      </c>
      <c r="AG111" s="1001"/>
      <c r="AH111" s="1001"/>
      <c r="AI111" s="1001"/>
      <c r="AJ111" s="1002"/>
      <c r="AK111" s="1003" t="s">
        <v>395</v>
      </c>
      <c r="AL111" s="1001"/>
      <c r="AM111" s="1001"/>
      <c r="AN111" s="1001"/>
      <c r="AO111" s="1002"/>
      <c r="AP111" s="1004" t="s">
        <v>395</v>
      </c>
      <c r="AQ111" s="1005"/>
      <c r="AR111" s="1005"/>
      <c r="AS111" s="1005"/>
      <c r="AT111" s="1006"/>
      <c r="AU111" s="971"/>
      <c r="AV111" s="972"/>
      <c r="AW111" s="972"/>
      <c r="AX111" s="972"/>
      <c r="AY111" s="972"/>
      <c r="AZ111" s="985" t="s">
        <v>441</v>
      </c>
      <c r="BA111" s="986"/>
      <c r="BB111" s="986"/>
      <c r="BC111" s="986"/>
      <c r="BD111" s="986"/>
      <c r="BE111" s="986"/>
      <c r="BF111" s="986"/>
      <c r="BG111" s="986"/>
      <c r="BH111" s="986"/>
      <c r="BI111" s="986"/>
      <c r="BJ111" s="986"/>
      <c r="BK111" s="986"/>
      <c r="BL111" s="986"/>
      <c r="BM111" s="986"/>
      <c r="BN111" s="986"/>
      <c r="BO111" s="986"/>
      <c r="BP111" s="987"/>
      <c r="BQ111" s="988">
        <v>586</v>
      </c>
      <c r="BR111" s="989"/>
      <c r="BS111" s="989"/>
      <c r="BT111" s="989"/>
      <c r="BU111" s="989"/>
      <c r="BV111" s="989">
        <v>484</v>
      </c>
      <c r="BW111" s="989"/>
      <c r="BX111" s="989"/>
      <c r="BY111" s="989"/>
      <c r="BZ111" s="989"/>
      <c r="CA111" s="989">
        <v>430</v>
      </c>
      <c r="CB111" s="989"/>
      <c r="CC111" s="989"/>
      <c r="CD111" s="989"/>
      <c r="CE111" s="989"/>
      <c r="CF111" s="983">
        <v>0</v>
      </c>
      <c r="CG111" s="984"/>
      <c r="CH111" s="984"/>
      <c r="CI111" s="984"/>
      <c r="CJ111" s="984"/>
      <c r="CK111" s="1011"/>
      <c r="CL111" s="1012"/>
      <c r="CM111" s="985" t="s">
        <v>442</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443</v>
      </c>
      <c r="DH111" s="989"/>
      <c r="DI111" s="989"/>
      <c r="DJ111" s="989"/>
      <c r="DK111" s="989"/>
      <c r="DL111" s="989" t="s">
        <v>444</v>
      </c>
      <c r="DM111" s="989"/>
      <c r="DN111" s="989"/>
      <c r="DO111" s="989"/>
      <c r="DP111" s="989"/>
      <c r="DQ111" s="989" t="s">
        <v>395</v>
      </c>
      <c r="DR111" s="989"/>
      <c r="DS111" s="989"/>
      <c r="DT111" s="989"/>
      <c r="DU111" s="989"/>
      <c r="DV111" s="990" t="s">
        <v>129</v>
      </c>
      <c r="DW111" s="990"/>
      <c r="DX111" s="990"/>
      <c r="DY111" s="990"/>
      <c r="DZ111" s="991"/>
    </row>
    <row r="112" spans="1:131" s="226" customFormat="1" ht="26.25" customHeight="1" x14ac:dyDescent="0.15">
      <c r="A112" s="1015" t="s">
        <v>445</v>
      </c>
      <c r="B112" s="1016"/>
      <c r="C112" s="986" t="s">
        <v>446</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21" t="s">
        <v>395</v>
      </c>
      <c r="AB112" s="1022"/>
      <c r="AC112" s="1022"/>
      <c r="AD112" s="1022"/>
      <c r="AE112" s="1023"/>
      <c r="AF112" s="1024" t="s">
        <v>395</v>
      </c>
      <c r="AG112" s="1022"/>
      <c r="AH112" s="1022"/>
      <c r="AI112" s="1022"/>
      <c r="AJ112" s="1023"/>
      <c r="AK112" s="1024" t="s">
        <v>395</v>
      </c>
      <c r="AL112" s="1022"/>
      <c r="AM112" s="1022"/>
      <c r="AN112" s="1022"/>
      <c r="AO112" s="1023"/>
      <c r="AP112" s="1025" t="s">
        <v>447</v>
      </c>
      <c r="AQ112" s="1026"/>
      <c r="AR112" s="1026"/>
      <c r="AS112" s="1026"/>
      <c r="AT112" s="1027"/>
      <c r="AU112" s="971"/>
      <c r="AV112" s="972"/>
      <c r="AW112" s="972"/>
      <c r="AX112" s="972"/>
      <c r="AY112" s="972"/>
      <c r="AZ112" s="985" t="s">
        <v>448</v>
      </c>
      <c r="BA112" s="986"/>
      <c r="BB112" s="986"/>
      <c r="BC112" s="986"/>
      <c r="BD112" s="986"/>
      <c r="BE112" s="986"/>
      <c r="BF112" s="986"/>
      <c r="BG112" s="986"/>
      <c r="BH112" s="986"/>
      <c r="BI112" s="986"/>
      <c r="BJ112" s="986"/>
      <c r="BK112" s="986"/>
      <c r="BL112" s="986"/>
      <c r="BM112" s="986"/>
      <c r="BN112" s="986"/>
      <c r="BO112" s="986"/>
      <c r="BP112" s="987"/>
      <c r="BQ112" s="988">
        <v>2367055</v>
      </c>
      <c r="BR112" s="989"/>
      <c r="BS112" s="989"/>
      <c r="BT112" s="989"/>
      <c r="BU112" s="989"/>
      <c r="BV112" s="989">
        <v>2151035</v>
      </c>
      <c r="BW112" s="989"/>
      <c r="BX112" s="989"/>
      <c r="BY112" s="989"/>
      <c r="BZ112" s="989"/>
      <c r="CA112" s="989">
        <v>1863609</v>
      </c>
      <c r="CB112" s="989"/>
      <c r="CC112" s="989"/>
      <c r="CD112" s="989"/>
      <c r="CE112" s="989"/>
      <c r="CF112" s="983">
        <v>70.7</v>
      </c>
      <c r="CG112" s="984"/>
      <c r="CH112" s="984"/>
      <c r="CI112" s="984"/>
      <c r="CJ112" s="984"/>
      <c r="CK112" s="1011"/>
      <c r="CL112" s="1012"/>
      <c r="CM112" s="985" t="s">
        <v>449</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395</v>
      </c>
      <c r="DH112" s="989"/>
      <c r="DI112" s="989"/>
      <c r="DJ112" s="989"/>
      <c r="DK112" s="989"/>
      <c r="DL112" s="989" t="s">
        <v>395</v>
      </c>
      <c r="DM112" s="989"/>
      <c r="DN112" s="989"/>
      <c r="DO112" s="989"/>
      <c r="DP112" s="989"/>
      <c r="DQ112" s="989" t="s">
        <v>395</v>
      </c>
      <c r="DR112" s="989"/>
      <c r="DS112" s="989"/>
      <c r="DT112" s="989"/>
      <c r="DU112" s="989"/>
      <c r="DV112" s="990" t="s">
        <v>395</v>
      </c>
      <c r="DW112" s="990"/>
      <c r="DX112" s="990"/>
      <c r="DY112" s="990"/>
      <c r="DZ112" s="991"/>
    </row>
    <row r="113" spans="1:130" s="226" customFormat="1" ht="26.25" customHeight="1" x14ac:dyDescent="0.15">
      <c r="A113" s="1017"/>
      <c r="B113" s="1018"/>
      <c r="C113" s="986" t="s">
        <v>450</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00">
        <v>381771</v>
      </c>
      <c r="AB113" s="1001"/>
      <c r="AC113" s="1001"/>
      <c r="AD113" s="1001"/>
      <c r="AE113" s="1002"/>
      <c r="AF113" s="1003">
        <v>352823</v>
      </c>
      <c r="AG113" s="1001"/>
      <c r="AH113" s="1001"/>
      <c r="AI113" s="1001"/>
      <c r="AJ113" s="1002"/>
      <c r="AK113" s="1003">
        <v>322960</v>
      </c>
      <c r="AL113" s="1001"/>
      <c r="AM113" s="1001"/>
      <c r="AN113" s="1001"/>
      <c r="AO113" s="1002"/>
      <c r="AP113" s="1004">
        <v>12.3</v>
      </c>
      <c r="AQ113" s="1005"/>
      <c r="AR113" s="1005"/>
      <c r="AS113" s="1005"/>
      <c r="AT113" s="1006"/>
      <c r="AU113" s="971"/>
      <c r="AV113" s="972"/>
      <c r="AW113" s="972"/>
      <c r="AX113" s="972"/>
      <c r="AY113" s="972"/>
      <c r="AZ113" s="985" t="s">
        <v>451</v>
      </c>
      <c r="BA113" s="986"/>
      <c r="BB113" s="986"/>
      <c r="BC113" s="986"/>
      <c r="BD113" s="986"/>
      <c r="BE113" s="986"/>
      <c r="BF113" s="986"/>
      <c r="BG113" s="986"/>
      <c r="BH113" s="986"/>
      <c r="BI113" s="986"/>
      <c r="BJ113" s="986"/>
      <c r="BK113" s="986"/>
      <c r="BL113" s="986"/>
      <c r="BM113" s="986"/>
      <c r="BN113" s="986"/>
      <c r="BO113" s="986"/>
      <c r="BP113" s="987"/>
      <c r="BQ113" s="988">
        <v>456725</v>
      </c>
      <c r="BR113" s="989"/>
      <c r="BS113" s="989"/>
      <c r="BT113" s="989"/>
      <c r="BU113" s="989"/>
      <c r="BV113" s="989">
        <v>428891</v>
      </c>
      <c r="BW113" s="989"/>
      <c r="BX113" s="989"/>
      <c r="BY113" s="989"/>
      <c r="BZ113" s="989"/>
      <c r="CA113" s="989">
        <v>401914</v>
      </c>
      <c r="CB113" s="989"/>
      <c r="CC113" s="989"/>
      <c r="CD113" s="989"/>
      <c r="CE113" s="989"/>
      <c r="CF113" s="983">
        <v>15.3</v>
      </c>
      <c r="CG113" s="984"/>
      <c r="CH113" s="984"/>
      <c r="CI113" s="984"/>
      <c r="CJ113" s="984"/>
      <c r="CK113" s="1011"/>
      <c r="CL113" s="1012"/>
      <c r="CM113" s="985" t="s">
        <v>452</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1" t="s">
        <v>395</v>
      </c>
      <c r="DH113" s="1022"/>
      <c r="DI113" s="1022"/>
      <c r="DJ113" s="1022"/>
      <c r="DK113" s="1023"/>
      <c r="DL113" s="1024" t="s">
        <v>395</v>
      </c>
      <c r="DM113" s="1022"/>
      <c r="DN113" s="1022"/>
      <c r="DO113" s="1022"/>
      <c r="DP113" s="1023"/>
      <c r="DQ113" s="1024" t="s">
        <v>395</v>
      </c>
      <c r="DR113" s="1022"/>
      <c r="DS113" s="1022"/>
      <c r="DT113" s="1022"/>
      <c r="DU113" s="1023"/>
      <c r="DV113" s="1025" t="s">
        <v>447</v>
      </c>
      <c r="DW113" s="1026"/>
      <c r="DX113" s="1026"/>
      <c r="DY113" s="1026"/>
      <c r="DZ113" s="1027"/>
    </row>
    <row r="114" spans="1:130" s="226" customFormat="1" ht="26.25" customHeight="1" x14ac:dyDescent="0.15">
      <c r="A114" s="1017"/>
      <c r="B114" s="1018"/>
      <c r="C114" s="986" t="s">
        <v>453</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21">
        <v>20980</v>
      </c>
      <c r="AB114" s="1022"/>
      <c r="AC114" s="1022"/>
      <c r="AD114" s="1022"/>
      <c r="AE114" s="1023"/>
      <c r="AF114" s="1024">
        <v>29490</v>
      </c>
      <c r="AG114" s="1022"/>
      <c r="AH114" s="1022"/>
      <c r="AI114" s="1022"/>
      <c r="AJ114" s="1023"/>
      <c r="AK114" s="1024">
        <v>28420</v>
      </c>
      <c r="AL114" s="1022"/>
      <c r="AM114" s="1022"/>
      <c r="AN114" s="1022"/>
      <c r="AO114" s="1023"/>
      <c r="AP114" s="1025">
        <v>1.1000000000000001</v>
      </c>
      <c r="AQ114" s="1026"/>
      <c r="AR114" s="1026"/>
      <c r="AS114" s="1026"/>
      <c r="AT114" s="1027"/>
      <c r="AU114" s="971"/>
      <c r="AV114" s="972"/>
      <c r="AW114" s="972"/>
      <c r="AX114" s="972"/>
      <c r="AY114" s="972"/>
      <c r="AZ114" s="985" t="s">
        <v>454</v>
      </c>
      <c r="BA114" s="986"/>
      <c r="BB114" s="986"/>
      <c r="BC114" s="986"/>
      <c r="BD114" s="986"/>
      <c r="BE114" s="986"/>
      <c r="BF114" s="986"/>
      <c r="BG114" s="986"/>
      <c r="BH114" s="986"/>
      <c r="BI114" s="986"/>
      <c r="BJ114" s="986"/>
      <c r="BK114" s="986"/>
      <c r="BL114" s="986"/>
      <c r="BM114" s="986"/>
      <c r="BN114" s="986"/>
      <c r="BO114" s="986"/>
      <c r="BP114" s="987"/>
      <c r="BQ114" s="988">
        <v>219521</v>
      </c>
      <c r="BR114" s="989"/>
      <c r="BS114" s="989"/>
      <c r="BT114" s="989"/>
      <c r="BU114" s="989"/>
      <c r="BV114" s="989">
        <v>240454</v>
      </c>
      <c r="BW114" s="989"/>
      <c r="BX114" s="989"/>
      <c r="BY114" s="989"/>
      <c r="BZ114" s="989"/>
      <c r="CA114" s="989">
        <v>212239</v>
      </c>
      <c r="CB114" s="989"/>
      <c r="CC114" s="989"/>
      <c r="CD114" s="989"/>
      <c r="CE114" s="989"/>
      <c r="CF114" s="983">
        <v>8.1</v>
      </c>
      <c r="CG114" s="984"/>
      <c r="CH114" s="984"/>
      <c r="CI114" s="984"/>
      <c r="CJ114" s="984"/>
      <c r="CK114" s="1011"/>
      <c r="CL114" s="1012"/>
      <c r="CM114" s="985" t="s">
        <v>455</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1" t="s">
        <v>439</v>
      </c>
      <c r="DH114" s="1022"/>
      <c r="DI114" s="1022"/>
      <c r="DJ114" s="1022"/>
      <c r="DK114" s="1023"/>
      <c r="DL114" s="1024" t="s">
        <v>395</v>
      </c>
      <c r="DM114" s="1022"/>
      <c r="DN114" s="1022"/>
      <c r="DO114" s="1022"/>
      <c r="DP114" s="1023"/>
      <c r="DQ114" s="1024" t="s">
        <v>395</v>
      </c>
      <c r="DR114" s="1022"/>
      <c r="DS114" s="1022"/>
      <c r="DT114" s="1022"/>
      <c r="DU114" s="1023"/>
      <c r="DV114" s="1025" t="s">
        <v>395</v>
      </c>
      <c r="DW114" s="1026"/>
      <c r="DX114" s="1026"/>
      <c r="DY114" s="1026"/>
      <c r="DZ114" s="1027"/>
    </row>
    <row r="115" spans="1:130" s="226" customFormat="1" ht="26.25" customHeight="1" x14ac:dyDescent="0.15">
      <c r="A115" s="1017"/>
      <c r="B115" s="1018"/>
      <c r="C115" s="986" t="s">
        <v>456</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00">
        <v>630</v>
      </c>
      <c r="AB115" s="1001"/>
      <c r="AC115" s="1001"/>
      <c r="AD115" s="1001"/>
      <c r="AE115" s="1002"/>
      <c r="AF115" s="1003">
        <v>546</v>
      </c>
      <c r="AG115" s="1001"/>
      <c r="AH115" s="1001"/>
      <c r="AI115" s="1001"/>
      <c r="AJ115" s="1002"/>
      <c r="AK115" s="1003">
        <v>481</v>
      </c>
      <c r="AL115" s="1001"/>
      <c r="AM115" s="1001"/>
      <c r="AN115" s="1001"/>
      <c r="AO115" s="1002"/>
      <c r="AP115" s="1004">
        <v>0</v>
      </c>
      <c r="AQ115" s="1005"/>
      <c r="AR115" s="1005"/>
      <c r="AS115" s="1005"/>
      <c r="AT115" s="1006"/>
      <c r="AU115" s="971"/>
      <c r="AV115" s="972"/>
      <c r="AW115" s="972"/>
      <c r="AX115" s="972"/>
      <c r="AY115" s="972"/>
      <c r="AZ115" s="985" t="s">
        <v>457</v>
      </c>
      <c r="BA115" s="986"/>
      <c r="BB115" s="986"/>
      <c r="BC115" s="986"/>
      <c r="BD115" s="986"/>
      <c r="BE115" s="986"/>
      <c r="BF115" s="986"/>
      <c r="BG115" s="986"/>
      <c r="BH115" s="986"/>
      <c r="BI115" s="986"/>
      <c r="BJ115" s="986"/>
      <c r="BK115" s="986"/>
      <c r="BL115" s="986"/>
      <c r="BM115" s="986"/>
      <c r="BN115" s="986"/>
      <c r="BO115" s="986"/>
      <c r="BP115" s="987"/>
      <c r="BQ115" s="988" t="s">
        <v>395</v>
      </c>
      <c r="BR115" s="989"/>
      <c r="BS115" s="989"/>
      <c r="BT115" s="989"/>
      <c r="BU115" s="989"/>
      <c r="BV115" s="989" t="s">
        <v>129</v>
      </c>
      <c r="BW115" s="989"/>
      <c r="BX115" s="989"/>
      <c r="BY115" s="989"/>
      <c r="BZ115" s="989"/>
      <c r="CA115" s="989" t="s">
        <v>395</v>
      </c>
      <c r="CB115" s="989"/>
      <c r="CC115" s="989"/>
      <c r="CD115" s="989"/>
      <c r="CE115" s="989"/>
      <c r="CF115" s="983" t="s">
        <v>439</v>
      </c>
      <c r="CG115" s="984"/>
      <c r="CH115" s="984"/>
      <c r="CI115" s="984"/>
      <c r="CJ115" s="984"/>
      <c r="CK115" s="1011"/>
      <c r="CL115" s="1012"/>
      <c r="CM115" s="985" t="s">
        <v>458</v>
      </c>
      <c r="CN115" s="986"/>
      <c r="CO115" s="986"/>
      <c r="CP115" s="986"/>
      <c r="CQ115" s="986"/>
      <c r="CR115" s="986"/>
      <c r="CS115" s="986"/>
      <c r="CT115" s="986"/>
      <c r="CU115" s="986"/>
      <c r="CV115" s="986"/>
      <c r="CW115" s="986"/>
      <c r="CX115" s="986"/>
      <c r="CY115" s="986"/>
      <c r="CZ115" s="986"/>
      <c r="DA115" s="986"/>
      <c r="DB115" s="986"/>
      <c r="DC115" s="986"/>
      <c r="DD115" s="986"/>
      <c r="DE115" s="986"/>
      <c r="DF115" s="987"/>
      <c r="DG115" s="1021" t="s">
        <v>439</v>
      </c>
      <c r="DH115" s="1022"/>
      <c r="DI115" s="1022"/>
      <c r="DJ115" s="1022"/>
      <c r="DK115" s="1023"/>
      <c r="DL115" s="1024" t="s">
        <v>395</v>
      </c>
      <c r="DM115" s="1022"/>
      <c r="DN115" s="1022"/>
      <c r="DO115" s="1022"/>
      <c r="DP115" s="1023"/>
      <c r="DQ115" s="1024" t="s">
        <v>395</v>
      </c>
      <c r="DR115" s="1022"/>
      <c r="DS115" s="1022"/>
      <c r="DT115" s="1022"/>
      <c r="DU115" s="1023"/>
      <c r="DV115" s="1025" t="s">
        <v>447</v>
      </c>
      <c r="DW115" s="1026"/>
      <c r="DX115" s="1026"/>
      <c r="DY115" s="1026"/>
      <c r="DZ115" s="1027"/>
    </row>
    <row r="116" spans="1:130" s="226" customFormat="1" ht="26.25" customHeight="1" x14ac:dyDescent="0.15">
      <c r="A116" s="1019"/>
      <c r="B116" s="1020"/>
      <c r="C116" s="1028" t="s">
        <v>459</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129</v>
      </c>
      <c r="AB116" s="1022"/>
      <c r="AC116" s="1022"/>
      <c r="AD116" s="1022"/>
      <c r="AE116" s="1023"/>
      <c r="AF116" s="1024" t="s">
        <v>439</v>
      </c>
      <c r="AG116" s="1022"/>
      <c r="AH116" s="1022"/>
      <c r="AI116" s="1022"/>
      <c r="AJ116" s="1023"/>
      <c r="AK116" s="1024" t="s">
        <v>395</v>
      </c>
      <c r="AL116" s="1022"/>
      <c r="AM116" s="1022"/>
      <c r="AN116" s="1022"/>
      <c r="AO116" s="1023"/>
      <c r="AP116" s="1025" t="s">
        <v>444</v>
      </c>
      <c r="AQ116" s="1026"/>
      <c r="AR116" s="1026"/>
      <c r="AS116" s="1026"/>
      <c r="AT116" s="1027"/>
      <c r="AU116" s="971"/>
      <c r="AV116" s="972"/>
      <c r="AW116" s="972"/>
      <c r="AX116" s="972"/>
      <c r="AY116" s="972"/>
      <c r="AZ116" s="1030" t="s">
        <v>460</v>
      </c>
      <c r="BA116" s="1031"/>
      <c r="BB116" s="1031"/>
      <c r="BC116" s="1031"/>
      <c r="BD116" s="1031"/>
      <c r="BE116" s="1031"/>
      <c r="BF116" s="1031"/>
      <c r="BG116" s="1031"/>
      <c r="BH116" s="1031"/>
      <c r="BI116" s="1031"/>
      <c r="BJ116" s="1031"/>
      <c r="BK116" s="1031"/>
      <c r="BL116" s="1031"/>
      <c r="BM116" s="1031"/>
      <c r="BN116" s="1031"/>
      <c r="BO116" s="1031"/>
      <c r="BP116" s="1032"/>
      <c r="BQ116" s="988" t="s">
        <v>395</v>
      </c>
      <c r="BR116" s="989"/>
      <c r="BS116" s="989"/>
      <c r="BT116" s="989"/>
      <c r="BU116" s="989"/>
      <c r="BV116" s="989" t="s">
        <v>395</v>
      </c>
      <c r="BW116" s="989"/>
      <c r="BX116" s="989"/>
      <c r="BY116" s="989"/>
      <c r="BZ116" s="989"/>
      <c r="CA116" s="989" t="s">
        <v>395</v>
      </c>
      <c r="CB116" s="989"/>
      <c r="CC116" s="989"/>
      <c r="CD116" s="989"/>
      <c r="CE116" s="989"/>
      <c r="CF116" s="983" t="s">
        <v>395</v>
      </c>
      <c r="CG116" s="984"/>
      <c r="CH116" s="984"/>
      <c r="CI116" s="984"/>
      <c r="CJ116" s="984"/>
      <c r="CK116" s="1011"/>
      <c r="CL116" s="1012"/>
      <c r="CM116" s="985" t="s">
        <v>461</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1" t="s">
        <v>395</v>
      </c>
      <c r="DH116" s="1022"/>
      <c r="DI116" s="1022"/>
      <c r="DJ116" s="1022"/>
      <c r="DK116" s="1023"/>
      <c r="DL116" s="1024" t="s">
        <v>395</v>
      </c>
      <c r="DM116" s="1022"/>
      <c r="DN116" s="1022"/>
      <c r="DO116" s="1022"/>
      <c r="DP116" s="1023"/>
      <c r="DQ116" s="1024" t="s">
        <v>129</v>
      </c>
      <c r="DR116" s="1022"/>
      <c r="DS116" s="1022"/>
      <c r="DT116" s="1022"/>
      <c r="DU116" s="1023"/>
      <c r="DV116" s="1025" t="s">
        <v>395</v>
      </c>
      <c r="DW116" s="1026"/>
      <c r="DX116" s="1026"/>
      <c r="DY116" s="1026"/>
      <c r="DZ116" s="1027"/>
    </row>
    <row r="117" spans="1:130" s="226" customFormat="1" ht="26.25" customHeight="1" x14ac:dyDescent="0.15">
      <c r="A117" s="975" t="s">
        <v>190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0" t="s">
        <v>462</v>
      </c>
      <c r="Z117" s="957"/>
      <c r="AA117" s="1041">
        <v>997299</v>
      </c>
      <c r="AB117" s="1042"/>
      <c r="AC117" s="1042"/>
      <c r="AD117" s="1042"/>
      <c r="AE117" s="1043"/>
      <c r="AF117" s="1044">
        <v>969161</v>
      </c>
      <c r="AG117" s="1042"/>
      <c r="AH117" s="1042"/>
      <c r="AI117" s="1042"/>
      <c r="AJ117" s="1043"/>
      <c r="AK117" s="1044">
        <v>957510</v>
      </c>
      <c r="AL117" s="1042"/>
      <c r="AM117" s="1042"/>
      <c r="AN117" s="1042"/>
      <c r="AO117" s="1043"/>
      <c r="AP117" s="1045"/>
      <c r="AQ117" s="1046"/>
      <c r="AR117" s="1046"/>
      <c r="AS117" s="1046"/>
      <c r="AT117" s="1047"/>
      <c r="AU117" s="971"/>
      <c r="AV117" s="972"/>
      <c r="AW117" s="972"/>
      <c r="AX117" s="972"/>
      <c r="AY117" s="972"/>
      <c r="AZ117" s="1037" t="s">
        <v>463</v>
      </c>
      <c r="BA117" s="1038"/>
      <c r="BB117" s="1038"/>
      <c r="BC117" s="1038"/>
      <c r="BD117" s="1038"/>
      <c r="BE117" s="1038"/>
      <c r="BF117" s="1038"/>
      <c r="BG117" s="1038"/>
      <c r="BH117" s="1038"/>
      <c r="BI117" s="1038"/>
      <c r="BJ117" s="1038"/>
      <c r="BK117" s="1038"/>
      <c r="BL117" s="1038"/>
      <c r="BM117" s="1038"/>
      <c r="BN117" s="1038"/>
      <c r="BO117" s="1038"/>
      <c r="BP117" s="1039"/>
      <c r="BQ117" s="988" t="s">
        <v>395</v>
      </c>
      <c r="BR117" s="989"/>
      <c r="BS117" s="989"/>
      <c r="BT117" s="989"/>
      <c r="BU117" s="989"/>
      <c r="BV117" s="989" t="s">
        <v>395</v>
      </c>
      <c r="BW117" s="989"/>
      <c r="BX117" s="989"/>
      <c r="BY117" s="989"/>
      <c r="BZ117" s="989"/>
      <c r="CA117" s="989" t="s">
        <v>439</v>
      </c>
      <c r="CB117" s="989"/>
      <c r="CC117" s="989"/>
      <c r="CD117" s="989"/>
      <c r="CE117" s="989"/>
      <c r="CF117" s="983" t="s">
        <v>395</v>
      </c>
      <c r="CG117" s="984"/>
      <c r="CH117" s="984"/>
      <c r="CI117" s="984"/>
      <c r="CJ117" s="984"/>
      <c r="CK117" s="1011"/>
      <c r="CL117" s="1012"/>
      <c r="CM117" s="985" t="s">
        <v>464</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1" t="s">
        <v>395</v>
      </c>
      <c r="DH117" s="1022"/>
      <c r="DI117" s="1022"/>
      <c r="DJ117" s="1022"/>
      <c r="DK117" s="1023"/>
      <c r="DL117" s="1024" t="s">
        <v>439</v>
      </c>
      <c r="DM117" s="1022"/>
      <c r="DN117" s="1022"/>
      <c r="DO117" s="1022"/>
      <c r="DP117" s="1023"/>
      <c r="DQ117" s="1024" t="s">
        <v>129</v>
      </c>
      <c r="DR117" s="1022"/>
      <c r="DS117" s="1022"/>
      <c r="DT117" s="1022"/>
      <c r="DU117" s="1023"/>
      <c r="DV117" s="1025" t="s">
        <v>439</v>
      </c>
      <c r="DW117" s="1026"/>
      <c r="DX117" s="1026"/>
      <c r="DY117" s="1026"/>
      <c r="DZ117" s="1027"/>
    </row>
    <row r="118" spans="1:130" s="226" customFormat="1" ht="26.25" customHeight="1" x14ac:dyDescent="0.15">
      <c r="A118" s="975" t="s">
        <v>434</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431</v>
      </c>
      <c r="AB118" s="956"/>
      <c r="AC118" s="956"/>
      <c r="AD118" s="956"/>
      <c r="AE118" s="957"/>
      <c r="AF118" s="955" t="s">
        <v>432</v>
      </c>
      <c r="AG118" s="956"/>
      <c r="AH118" s="956"/>
      <c r="AI118" s="956"/>
      <c r="AJ118" s="957"/>
      <c r="AK118" s="955" t="s">
        <v>308</v>
      </c>
      <c r="AL118" s="956"/>
      <c r="AM118" s="956"/>
      <c r="AN118" s="956"/>
      <c r="AO118" s="957"/>
      <c r="AP118" s="1033" t="s">
        <v>433</v>
      </c>
      <c r="AQ118" s="1034"/>
      <c r="AR118" s="1034"/>
      <c r="AS118" s="1034"/>
      <c r="AT118" s="1035"/>
      <c r="AU118" s="971"/>
      <c r="AV118" s="972"/>
      <c r="AW118" s="972"/>
      <c r="AX118" s="972"/>
      <c r="AY118" s="972"/>
      <c r="AZ118" s="1036" t="s">
        <v>465</v>
      </c>
      <c r="BA118" s="1028"/>
      <c r="BB118" s="1028"/>
      <c r="BC118" s="1028"/>
      <c r="BD118" s="1028"/>
      <c r="BE118" s="1028"/>
      <c r="BF118" s="1028"/>
      <c r="BG118" s="1028"/>
      <c r="BH118" s="1028"/>
      <c r="BI118" s="1028"/>
      <c r="BJ118" s="1028"/>
      <c r="BK118" s="1028"/>
      <c r="BL118" s="1028"/>
      <c r="BM118" s="1028"/>
      <c r="BN118" s="1028"/>
      <c r="BO118" s="1028"/>
      <c r="BP118" s="1029"/>
      <c r="BQ118" s="1062" t="s">
        <v>129</v>
      </c>
      <c r="BR118" s="1063"/>
      <c r="BS118" s="1063"/>
      <c r="BT118" s="1063"/>
      <c r="BU118" s="1063"/>
      <c r="BV118" s="1063" t="s">
        <v>395</v>
      </c>
      <c r="BW118" s="1063"/>
      <c r="BX118" s="1063"/>
      <c r="BY118" s="1063"/>
      <c r="BZ118" s="1063"/>
      <c r="CA118" s="1063" t="s">
        <v>443</v>
      </c>
      <c r="CB118" s="1063"/>
      <c r="CC118" s="1063"/>
      <c r="CD118" s="1063"/>
      <c r="CE118" s="1063"/>
      <c r="CF118" s="983" t="s">
        <v>439</v>
      </c>
      <c r="CG118" s="984"/>
      <c r="CH118" s="984"/>
      <c r="CI118" s="984"/>
      <c r="CJ118" s="984"/>
      <c r="CK118" s="1011"/>
      <c r="CL118" s="1012"/>
      <c r="CM118" s="985" t="s">
        <v>466</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1" t="s">
        <v>395</v>
      </c>
      <c r="DH118" s="1022"/>
      <c r="DI118" s="1022"/>
      <c r="DJ118" s="1022"/>
      <c r="DK118" s="1023"/>
      <c r="DL118" s="1024" t="s">
        <v>395</v>
      </c>
      <c r="DM118" s="1022"/>
      <c r="DN118" s="1022"/>
      <c r="DO118" s="1022"/>
      <c r="DP118" s="1023"/>
      <c r="DQ118" s="1024" t="s">
        <v>395</v>
      </c>
      <c r="DR118" s="1022"/>
      <c r="DS118" s="1022"/>
      <c r="DT118" s="1022"/>
      <c r="DU118" s="1023"/>
      <c r="DV118" s="1025" t="s">
        <v>443</v>
      </c>
      <c r="DW118" s="1026"/>
      <c r="DX118" s="1026"/>
      <c r="DY118" s="1026"/>
      <c r="DZ118" s="1027"/>
    </row>
    <row r="119" spans="1:130" s="226" customFormat="1" ht="26.25" customHeight="1" x14ac:dyDescent="0.15">
      <c r="A119" s="1119" t="s">
        <v>437</v>
      </c>
      <c r="B119" s="1010"/>
      <c r="C119" s="992" t="s">
        <v>438</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62" t="s">
        <v>443</v>
      </c>
      <c r="AB119" s="963"/>
      <c r="AC119" s="963"/>
      <c r="AD119" s="963"/>
      <c r="AE119" s="964"/>
      <c r="AF119" s="965" t="s">
        <v>395</v>
      </c>
      <c r="AG119" s="963"/>
      <c r="AH119" s="963"/>
      <c r="AI119" s="963"/>
      <c r="AJ119" s="964"/>
      <c r="AK119" s="965" t="s">
        <v>395</v>
      </c>
      <c r="AL119" s="963"/>
      <c r="AM119" s="963"/>
      <c r="AN119" s="963"/>
      <c r="AO119" s="964"/>
      <c r="AP119" s="966" t="s">
        <v>439</v>
      </c>
      <c r="AQ119" s="967"/>
      <c r="AR119" s="967"/>
      <c r="AS119" s="967"/>
      <c r="AT119" s="968"/>
      <c r="AU119" s="973"/>
      <c r="AV119" s="974"/>
      <c r="AW119" s="974"/>
      <c r="AX119" s="974"/>
      <c r="AY119" s="974"/>
      <c r="AZ119" s="247" t="s">
        <v>190</v>
      </c>
      <c r="BA119" s="247"/>
      <c r="BB119" s="247"/>
      <c r="BC119" s="247"/>
      <c r="BD119" s="247"/>
      <c r="BE119" s="247"/>
      <c r="BF119" s="247"/>
      <c r="BG119" s="247"/>
      <c r="BH119" s="247"/>
      <c r="BI119" s="247"/>
      <c r="BJ119" s="247"/>
      <c r="BK119" s="247"/>
      <c r="BL119" s="247"/>
      <c r="BM119" s="247"/>
      <c r="BN119" s="247"/>
      <c r="BO119" s="1040" t="s">
        <v>467</v>
      </c>
      <c r="BP119" s="1068"/>
      <c r="BQ119" s="1062">
        <v>8131698</v>
      </c>
      <c r="BR119" s="1063"/>
      <c r="BS119" s="1063"/>
      <c r="BT119" s="1063"/>
      <c r="BU119" s="1063"/>
      <c r="BV119" s="1063">
        <v>7707910</v>
      </c>
      <c r="BW119" s="1063"/>
      <c r="BX119" s="1063"/>
      <c r="BY119" s="1063"/>
      <c r="BZ119" s="1063"/>
      <c r="CA119" s="1063">
        <v>7247172</v>
      </c>
      <c r="CB119" s="1063"/>
      <c r="CC119" s="1063"/>
      <c r="CD119" s="1063"/>
      <c r="CE119" s="1063"/>
      <c r="CF119" s="1064"/>
      <c r="CG119" s="1065"/>
      <c r="CH119" s="1065"/>
      <c r="CI119" s="1065"/>
      <c r="CJ119" s="1066"/>
      <c r="CK119" s="1013"/>
      <c r="CL119" s="1014"/>
      <c r="CM119" s="1036" t="s">
        <v>468</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67">
        <v>586</v>
      </c>
      <c r="DH119" s="1049"/>
      <c r="DI119" s="1049"/>
      <c r="DJ119" s="1049"/>
      <c r="DK119" s="1050"/>
      <c r="DL119" s="1048">
        <v>484</v>
      </c>
      <c r="DM119" s="1049"/>
      <c r="DN119" s="1049"/>
      <c r="DO119" s="1049"/>
      <c r="DP119" s="1050"/>
      <c r="DQ119" s="1048">
        <v>430</v>
      </c>
      <c r="DR119" s="1049"/>
      <c r="DS119" s="1049"/>
      <c r="DT119" s="1049"/>
      <c r="DU119" s="1050"/>
      <c r="DV119" s="1051">
        <v>0</v>
      </c>
      <c r="DW119" s="1052"/>
      <c r="DX119" s="1052"/>
      <c r="DY119" s="1052"/>
      <c r="DZ119" s="1053"/>
    </row>
    <row r="120" spans="1:130" s="226" customFormat="1" ht="26.25" customHeight="1" x14ac:dyDescent="0.15">
      <c r="A120" s="1120"/>
      <c r="B120" s="1012"/>
      <c r="C120" s="985" t="s">
        <v>442</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1" t="s">
        <v>439</v>
      </c>
      <c r="AB120" s="1022"/>
      <c r="AC120" s="1022"/>
      <c r="AD120" s="1022"/>
      <c r="AE120" s="1023"/>
      <c r="AF120" s="1024" t="s">
        <v>395</v>
      </c>
      <c r="AG120" s="1022"/>
      <c r="AH120" s="1022"/>
      <c r="AI120" s="1022"/>
      <c r="AJ120" s="1023"/>
      <c r="AK120" s="1024" t="s">
        <v>395</v>
      </c>
      <c r="AL120" s="1022"/>
      <c r="AM120" s="1022"/>
      <c r="AN120" s="1022"/>
      <c r="AO120" s="1023"/>
      <c r="AP120" s="1025" t="s">
        <v>395</v>
      </c>
      <c r="AQ120" s="1026"/>
      <c r="AR120" s="1026"/>
      <c r="AS120" s="1026"/>
      <c r="AT120" s="1027"/>
      <c r="AU120" s="1054" t="s">
        <v>469</v>
      </c>
      <c r="AV120" s="1055"/>
      <c r="AW120" s="1055"/>
      <c r="AX120" s="1055"/>
      <c r="AY120" s="1056"/>
      <c r="AZ120" s="992" t="s">
        <v>470</v>
      </c>
      <c r="BA120" s="960"/>
      <c r="BB120" s="960"/>
      <c r="BC120" s="960"/>
      <c r="BD120" s="960"/>
      <c r="BE120" s="960"/>
      <c r="BF120" s="960"/>
      <c r="BG120" s="960"/>
      <c r="BH120" s="960"/>
      <c r="BI120" s="960"/>
      <c r="BJ120" s="960"/>
      <c r="BK120" s="960"/>
      <c r="BL120" s="960"/>
      <c r="BM120" s="960"/>
      <c r="BN120" s="960"/>
      <c r="BO120" s="960"/>
      <c r="BP120" s="961"/>
      <c r="BQ120" s="993">
        <v>1023574</v>
      </c>
      <c r="BR120" s="994"/>
      <c r="BS120" s="994"/>
      <c r="BT120" s="994"/>
      <c r="BU120" s="994"/>
      <c r="BV120" s="994">
        <v>1022399</v>
      </c>
      <c r="BW120" s="994"/>
      <c r="BX120" s="994"/>
      <c r="BY120" s="994"/>
      <c r="BZ120" s="994"/>
      <c r="CA120" s="994">
        <v>1300094</v>
      </c>
      <c r="CB120" s="994"/>
      <c r="CC120" s="994"/>
      <c r="CD120" s="994"/>
      <c r="CE120" s="994"/>
      <c r="CF120" s="1007">
        <v>49.3</v>
      </c>
      <c r="CG120" s="1008"/>
      <c r="CH120" s="1008"/>
      <c r="CI120" s="1008"/>
      <c r="CJ120" s="1008"/>
      <c r="CK120" s="1069" t="s">
        <v>471</v>
      </c>
      <c r="CL120" s="1070"/>
      <c r="CM120" s="1070"/>
      <c r="CN120" s="1070"/>
      <c r="CO120" s="1071"/>
      <c r="CP120" s="1077" t="s">
        <v>472</v>
      </c>
      <c r="CQ120" s="1078"/>
      <c r="CR120" s="1078"/>
      <c r="CS120" s="1078"/>
      <c r="CT120" s="1078"/>
      <c r="CU120" s="1078"/>
      <c r="CV120" s="1078"/>
      <c r="CW120" s="1078"/>
      <c r="CX120" s="1078"/>
      <c r="CY120" s="1078"/>
      <c r="CZ120" s="1078"/>
      <c r="DA120" s="1078"/>
      <c r="DB120" s="1078"/>
      <c r="DC120" s="1078"/>
      <c r="DD120" s="1078"/>
      <c r="DE120" s="1078"/>
      <c r="DF120" s="1079"/>
      <c r="DG120" s="993">
        <v>1901959</v>
      </c>
      <c r="DH120" s="994"/>
      <c r="DI120" s="994"/>
      <c r="DJ120" s="994"/>
      <c r="DK120" s="994"/>
      <c r="DL120" s="994">
        <v>1681645</v>
      </c>
      <c r="DM120" s="994"/>
      <c r="DN120" s="994"/>
      <c r="DO120" s="994"/>
      <c r="DP120" s="994"/>
      <c r="DQ120" s="994">
        <v>1483471</v>
      </c>
      <c r="DR120" s="994"/>
      <c r="DS120" s="994"/>
      <c r="DT120" s="994"/>
      <c r="DU120" s="994"/>
      <c r="DV120" s="995">
        <v>56.3</v>
      </c>
      <c r="DW120" s="995"/>
      <c r="DX120" s="995"/>
      <c r="DY120" s="995"/>
      <c r="DZ120" s="996"/>
    </row>
    <row r="121" spans="1:130" s="226" customFormat="1" ht="26.25" customHeight="1" x14ac:dyDescent="0.15">
      <c r="A121" s="1120"/>
      <c r="B121" s="1012"/>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1" t="s">
        <v>444</v>
      </c>
      <c r="AB121" s="1022"/>
      <c r="AC121" s="1022"/>
      <c r="AD121" s="1022"/>
      <c r="AE121" s="1023"/>
      <c r="AF121" s="1024" t="s">
        <v>395</v>
      </c>
      <c r="AG121" s="1022"/>
      <c r="AH121" s="1022"/>
      <c r="AI121" s="1022"/>
      <c r="AJ121" s="1023"/>
      <c r="AK121" s="1024" t="s">
        <v>439</v>
      </c>
      <c r="AL121" s="1022"/>
      <c r="AM121" s="1022"/>
      <c r="AN121" s="1022"/>
      <c r="AO121" s="1023"/>
      <c r="AP121" s="1025" t="s">
        <v>439</v>
      </c>
      <c r="AQ121" s="1026"/>
      <c r="AR121" s="1026"/>
      <c r="AS121" s="1026"/>
      <c r="AT121" s="1027"/>
      <c r="AU121" s="1057"/>
      <c r="AV121" s="1058"/>
      <c r="AW121" s="1058"/>
      <c r="AX121" s="1058"/>
      <c r="AY121" s="1059"/>
      <c r="AZ121" s="985" t="s">
        <v>474</v>
      </c>
      <c r="BA121" s="986"/>
      <c r="BB121" s="986"/>
      <c r="BC121" s="986"/>
      <c r="BD121" s="986"/>
      <c r="BE121" s="986"/>
      <c r="BF121" s="986"/>
      <c r="BG121" s="986"/>
      <c r="BH121" s="986"/>
      <c r="BI121" s="986"/>
      <c r="BJ121" s="986"/>
      <c r="BK121" s="986"/>
      <c r="BL121" s="986"/>
      <c r="BM121" s="986"/>
      <c r="BN121" s="986"/>
      <c r="BO121" s="986"/>
      <c r="BP121" s="987"/>
      <c r="BQ121" s="988">
        <v>366166</v>
      </c>
      <c r="BR121" s="989"/>
      <c r="BS121" s="989"/>
      <c r="BT121" s="989"/>
      <c r="BU121" s="989"/>
      <c r="BV121" s="989">
        <v>323329</v>
      </c>
      <c r="BW121" s="989"/>
      <c r="BX121" s="989"/>
      <c r="BY121" s="989"/>
      <c r="BZ121" s="989"/>
      <c r="CA121" s="989">
        <v>285135</v>
      </c>
      <c r="CB121" s="989"/>
      <c r="CC121" s="989"/>
      <c r="CD121" s="989"/>
      <c r="CE121" s="989"/>
      <c r="CF121" s="983">
        <v>10.8</v>
      </c>
      <c r="CG121" s="984"/>
      <c r="CH121" s="984"/>
      <c r="CI121" s="984"/>
      <c r="CJ121" s="984"/>
      <c r="CK121" s="1072"/>
      <c r="CL121" s="1073"/>
      <c r="CM121" s="1073"/>
      <c r="CN121" s="1073"/>
      <c r="CO121" s="1074"/>
      <c r="CP121" s="1082" t="s">
        <v>475</v>
      </c>
      <c r="CQ121" s="1083"/>
      <c r="CR121" s="1083"/>
      <c r="CS121" s="1083"/>
      <c r="CT121" s="1083"/>
      <c r="CU121" s="1083"/>
      <c r="CV121" s="1083"/>
      <c r="CW121" s="1083"/>
      <c r="CX121" s="1083"/>
      <c r="CY121" s="1083"/>
      <c r="CZ121" s="1083"/>
      <c r="DA121" s="1083"/>
      <c r="DB121" s="1083"/>
      <c r="DC121" s="1083"/>
      <c r="DD121" s="1083"/>
      <c r="DE121" s="1083"/>
      <c r="DF121" s="1084"/>
      <c r="DG121" s="988">
        <v>465096</v>
      </c>
      <c r="DH121" s="989"/>
      <c r="DI121" s="989"/>
      <c r="DJ121" s="989"/>
      <c r="DK121" s="989"/>
      <c r="DL121" s="989">
        <v>469390</v>
      </c>
      <c r="DM121" s="989"/>
      <c r="DN121" s="989"/>
      <c r="DO121" s="989"/>
      <c r="DP121" s="989"/>
      <c r="DQ121" s="989">
        <v>380138</v>
      </c>
      <c r="DR121" s="989"/>
      <c r="DS121" s="989"/>
      <c r="DT121" s="989"/>
      <c r="DU121" s="989"/>
      <c r="DV121" s="990">
        <v>14.4</v>
      </c>
      <c r="DW121" s="990"/>
      <c r="DX121" s="990"/>
      <c r="DY121" s="990"/>
      <c r="DZ121" s="991"/>
    </row>
    <row r="122" spans="1:130" s="226" customFormat="1" ht="26.25" customHeight="1" x14ac:dyDescent="0.15">
      <c r="A122" s="1120"/>
      <c r="B122" s="1012"/>
      <c r="C122" s="985" t="s">
        <v>455</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1" t="s">
        <v>395</v>
      </c>
      <c r="AB122" s="1022"/>
      <c r="AC122" s="1022"/>
      <c r="AD122" s="1022"/>
      <c r="AE122" s="1023"/>
      <c r="AF122" s="1024" t="s">
        <v>395</v>
      </c>
      <c r="AG122" s="1022"/>
      <c r="AH122" s="1022"/>
      <c r="AI122" s="1022"/>
      <c r="AJ122" s="1023"/>
      <c r="AK122" s="1024" t="s">
        <v>447</v>
      </c>
      <c r="AL122" s="1022"/>
      <c r="AM122" s="1022"/>
      <c r="AN122" s="1022"/>
      <c r="AO122" s="1023"/>
      <c r="AP122" s="1025" t="s">
        <v>439</v>
      </c>
      <c r="AQ122" s="1026"/>
      <c r="AR122" s="1026"/>
      <c r="AS122" s="1026"/>
      <c r="AT122" s="1027"/>
      <c r="AU122" s="1057"/>
      <c r="AV122" s="1058"/>
      <c r="AW122" s="1058"/>
      <c r="AX122" s="1058"/>
      <c r="AY122" s="1059"/>
      <c r="AZ122" s="1036" t="s">
        <v>476</v>
      </c>
      <c r="BA122" s="1028"/>
      <c r="BB122" s="1028"/>
      <c r="BC122" s="1028"/>
      <c r="BD122" s="1028"/>
      <c r="BE122" s="1028"/>
      <c r="BF122" s="1028"/>
      <c r="BG122" s="1028"/>
      <c r="BH122" s="1028"/>
      <c r="BI122" s="1028"/>
      <c r="BJ122" s="1028"/>
      <c r="BK122" s="1028"/>
      <c r="BL122" s="1028"/>
      <c r="BM122" s="1028"/>
      <c r="BN122" s="1028"/>
      <c r="BO122" s="1028"/>
      <c r="BP122" s="1029"/>
      <c r="BQ122" s="1062">
        <v>5453132</v>
      </c>
      <c r="BR122" s="1063"/>
      <c r="BS122" s="1063"/>
      <c r="BT122" s="1063"/>
      <c r="BU122" s="1063"/>
      <c r="BV122" s="1063">
        <v>5098732</v>
      </c>
      <c r="BW122" s="1063"/>
      <c r="BX122" s="1063"/>
      <c r="BY122" s="1063"/>
      <c r="BZ122" s="1063"/>
      <c r="CA122" s="1063">
        <v>4690618</v>
      </c>
      <c r="CB122" s="1063"/>
      <c r="CC122" s="1063"/>
      <c r="CD122" s="1063"/>
      <c r="CE122" s="1063"/>
      <c r="CF122" s="1080">
        <v>178</v>
      </c>
      <c r="CG122" s="1081"/>
      <c r="CH122" s="1081"/>
      <c r="CI122" s="1081"/>
      <c r="CJ122" s="1081"/>
      <c r="CK122" s="1072"/>
      <c r="CL122" s="1073"/>
      <c r="CM122" s="1073"/>
      <c r="CN122" s="1073"/>
      <c r="CO122" s="1074"/>
      <c r="CP122" s="1082" t="s">
        <v>477</v>
      </c>
      <c r="CQ122" s="1083"/>
      <c r="CR122" s="1083"/>
      <c r="CS122" s="1083"/>
      <c r="CT122" s="1083"/>
      <c r="CU122" s="1083"/>
      <c r="CV122" s="1083"/>
      <c r="CW122" s="1083"/>
      <c r="CX122" s="1083"/>
      <c r="CY122" s="1083"/>
      <c r="CZ122" s="1083"/>
      <c r="DA122" s="1083"/>
      <c r="DB122" s="1083"/>
      <c r="DC122" s="1083"/>
      <c r="DD122" s="1083"/>
      <c r="DE122" s="1083"/>
      <c r="DF122" s="1084"/>
      <c r="DG122" s="988" t="s">
        <v>439</v>
      </c>
      <c r="DH122" s="989"/>
      <c r="DI122" s="989"/>
      <c r="DJ122" s="989"/>
      <c r="DK122" s="989"/>
      <c r="DL122" s="989" t="s">
        <v>129</v>
      </c>
      <c r="DM122" s="989"/>
      <c r="DN122" s="989"/>
      <c r="DO122" s="989"/>
      <c r="DP122" s="989"/>
      <c r="DQ122" s="989" t="s">
        <v>439</v>
      </c>
      <c r="DR122" s="989"/>
      <c r="DS122" s="989"/>
      <c r="DT122" s="989"/>
      <c r="DU122" s="989"/>
      <c r="DV122" s="990" t="s">
        <v>439</v>
      </c>
      <c r="DW122" s="990"/>
      <c r="DX122" s="990"/>
      <c r="DY122" s="990"/>
      <c r="DZ122" s="991"/>
    </row>
    <row r="123" spans="1:130" s="226" customFormat="1" ht="26.25" customHeight="1" x14ac:dyDescent="0.15">
      <c r="A123" s="1120"/>
      <c r="B123" s="1012"/>
      <c r="C123" s="985" t="s">
        <v>461</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1" t="s">
        <v>395</v>
      </c>
      <c r="AB123" s="1022"/>
      <c r="AC123" s="1022"/>
      <c r="AD123" s="1022"/>
      <c r="AE123" s="1023"/>
      <c r="AF123" s="1024" t="s">
        <v>439</v>
      </c>
      <c r="AG123" s="1022"/>
      <c r="AH123" s="1022"/>
      <c r="AI123" s="1022"/>
      <c r="AJ123" s="1023"/>
      <c r="AK123" s="1024" t="s">
        <v>395</v>
      </c>
      <c r="AL123" s="1022"/>
      <c r="AM123" s="1022"/>
      <c r="AN123" s="1022"/>
      <c r="AO123" s="1023"/>
      <c r="AP123" s="1025" t="s">
        <v>395</v>
      </c>
      <c r="AQ123" s="1026"/>
      <c r="AR123" s="1026"/>
      <c r="AS123" s="1026"/>
      <c r="AT123" s="1027"/>
      <c r="AU123" s="1060"/>
      <c r="AV123" s="1061"/>
      <c r="AW123" s="1061"/>
      <c r="AX123" s="1061"/>
      <c r="AY123" s="1061"/>
      <c r="AZ123" s="247" t="s">
        <v>190</v>
      </c>
      <c r="BA123" s="247"/>
      <c r="BB123" s="247"/>
      <c r="BC123" s="247"/>
      <c r="BD123" s="247"/>
      <c r="BE123" s="247"/>
      <c r="BF123" s="247"/>
      <c r="BG123" s="247"/>
      <c r="BH123" s="247"/>
      <c r="BI123" s="247"/>
      <c r="BJ123" s="247"/>
      <c r="BK123" s="247"/>
      <c r="BL123" s="247"/>
      <c r="BM123" s="247"/>
      <c r="BN123" s="247"/>
      <c r="BO123" s="1040" t="s">
        <v>478</v>
      </c>
      <c r="BP123" s="1068"/>
      <c r="BQ123" s="1126">
        <v>6842872</v>
      </c>
      <c r="BR123" s="1127"/>
      <c r="BS123" s="1127"/>
      <c r="BT123" s="1127"/>
      <c r="BU123" s="1127"/>
      <c r="BV123" s="1127">
        <v>6444460</v>
      </c>
      <c r="BW123" s="1127"/>
      <c r="BX123" s="1127"/>
      <c r="BY123" s="1127"/>
      <c r="BZ123" s="1127"/>
      <c r="CA123" s="1127">
        <v>6275847</v>
      </c>
      <c r="CB123" s="1127"/>
      <c r="CC123" s="1127"/>
      <c r="CD123" s="1127"/>
      <c r="CE123" s="1127"/>
      <c r="CF123" s="1064"/>
      <c r="CG123" s="1065"/>
      <c r="CH123" s="1065"/>
      <c r="CI123" s="1065"/>
      <c r="CJ123" s="1066"/>
      <c r="CK123" s="1072"/>
      <c r="CL123" s="1073"/>
      <c r="CM123" s="1073"/>
      <c r="CN123" s="1073"/>
      <c r="CO123" s="1074"/>
      <c r="CP123" s="1082" t="s">
        <v>479</v>
      </c>
      <c r="CQ123" s="1083"/>
      <c r="CR123" s="1083"/>
      <c r="CS123" s="1083"/>
      <c r="CT123" s="1083"/>
      <c r="CU123" s="1083"/>
      <c r="CV123" s="1083"/>
      <c r="CW123" s="1083"/>
      <c r="CX123" s="1083"/>
      <c r="CY123" s="1083"/>
      <c r="CZ123" s="1083"/>
      <c r="DA123" s="1083"/>
      <c r="DB123" s="1083"/>
      <c r="DC123" s="1083"/>
      <c r="DD123" s="1083"/>
      <c r="DE123" s="1083"/>
      <c r="DF123" s="1084"/>
      <c r="DG123" s="1021" t="s">
        <v>395</v>
      </c>
      <c r="DH123" s="1022"/>
      <c r="DI123" s="1022"/>
      <c r="DJ123" s="1022"/>
      <c r="DK123" s="1023"/>
      <c r="DL123" s="1024" t="s">
        <v>395</v>
      </c>
      <c r="DM123" s="1022"/>
      <c r="DN123" s="1022"/>
      <c r="DO123" s="1022"/>
      <c r="DP123" s="1023"/>
      <c r="DQ123" s="1024" t="s">
        <v>395</v>
      </c>
      <c r="DR123" s="1022"/>
      <c r="DS123" s="1022"/>
      <c r="DT123" s="1022"/>
      <c r="DU123" s="1023"/>
      <c r="DV123" s="1025" t="s">
        <v>439</v>
      </c>
      <c r="DW123" s="1026"/>
      <c r="DX123" s="1026"/>
      <c r="DY123" s="1026"/>
      <c r="DZ123" s="1027"/>
    </row>
    <row r="124" spans="1:130" s="226" customFormat="1" ht="26.25" customHeight="1" thickBot="1" x14ac:dyDescent="0.2">
      <c r="A124" s="1120"/>
      <c r="B124" s="1012"/>
      <c r="C124" s="985" t="s">
        <v>464</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1" t="s">
        <v>395</v>
      </c>
      <c r="AB124" s="1022"/>
      <c r="AC124" s="1022"/>
      <c r="AD124" s="1022"/>
      <c r="AE124" s="1023"/>
      <c r="AF124" s="1024" t="s">
        <v>395</v>
      </c>
      <c r="AG124" s="1022"/>
      <c r="AH124" s="1022"/>
      <c r="AI124" s="1022"/>
      <c r="AJ124" s="1023"/>
      <c r="AK124" s="1024" t="s">
        <v>395</v>
      </c>
      <c r="AL124" s="1022"/>
      <c r="AM124" s="1022"/>
      <c r="AN124" s="1022"/>
      <c r="AO124" s="1023"/>
      <c r="AP124" s="1025" t="s">
        <v>439</v>
      </c>
      <c r="AQ124" s="1026"/>
      <c r="AR124" s="1026"/>
      <c r="AS124" s="1026"/>
      <c r="AT124" s="1027"/>
      <c r="AU124" s="1122" t="s">
        <v>480</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56.4</v>
      </c>
      <c r="BR124" s="1090"/>
      <c r="BS124" s="1090"/>
      <c r="BT124" s="1090"/>
      <c r="BU124" s="1090"/>
      <c r="BV124" s="1090">
        <v>52.2</v>
      </c>
      <c r="BW124" s="1090"/>
      <c r="BX124" s="1090"/>
      <c r="BY124" s="1090"/>
      <c r="BZ124" s="1090"/>
      <c r="CA124" s="1090">
        <v>36.799999999999997</v>
      </c>
      <c r="CB124" s="1090"/>
      <c r="CC124" s="1090"/>
      <c r="CD124" s="1090"/>
      <c r="CE124" s="1090"/>
      <c r="CF124" s="1091"/>
      <c r="CG124" s="1092"/>
      <c r="CH124" s="1092"/>
      <c r="CI124" s="1092"/>
      <c r="CJ124" s="1093"/>
      <c r="CK124" s="1075"/>
      <c r="CL124" s="1075"/>
      <c r="CM124" s="1075"/>
      <c r="CN124" s="1075"/>
      <c r="CO124" s="1076"/>
      <c r="CP124" s="1082" t="s">
        <v>481</v>
      </c>
      <c r="CQ124" s="1083"/>
      <c r="CR124" s="1083"/>
      <c r="CS124" s="1083"/>
      <c r="CT124" s="1083"/>
      <c r="CU124" s="1083"/>
      <c r="CV124" s="1083"/>
      <c r="CW124" s="1083"/>
      <c r="CX124" s="1083"/>
      <c r="CY124" s="1083"/>
      <c r="CZ124" s="1083"/>
      <c r="DA124" s="1083"/>
      <c r="DB124" s="1083"/>
      <c r="DC124" s="1083"/>
      <c r="DD124" s="1083"/>
      <c r="DE124" s="1083"/>
      <c r="DF124" s="1084"/>
      <c r="DG124" s="1067" t="s">
        <v>395</v>
      </c>
      <c r="DH124" s="1049"/>
      <c r="DI124" s="1049"/>
      <c r="DJ124" s="1049"/>
      <c r="DK124" s="1050"/>
      <c r="DL124" s="1048" t="s">
        <v>395</v>
      </c>
      <c r="DM124" s="1049"/>
      <c r="DN124" s="1049"/>
      <c r="DO124" s="1049"/>
      <c r="DP124" s="1050"/>
      <c r="DQ124" s="1048" t="s">
        <v>439</v>
      </c>
      <c r="DR124" s="1049"/>
      <c r="DS124" s="1049"/>
      <c r="DT124" s="1049"/>
      <c r="DU124" s="1050"/>
      <c r="DV124" s="1051" t="s">
        <v>395</v>
      </c>
      <c r="DW124" s="1052"/>
      <c r="DX124" s="1052"/>
      <c r="DY124" s="1052"/>
      <c r="DZ124" s="1053"/>
    </row>
    <row r="125" spans="1:130" s="226" customFormat="1" ht="26.25" customHeight="1" x14ac:dyDescent="0.15">
      <c r="A125" s="1120"/>
      <c r="B125" s="1012"/>
      <c r="C125" s="985" t="s">
        <v>466</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1" t="s">
        <v>395</v>
      </c>
      <c r="AB125" s="1022"/>
      <c r="AC125" s="1022"/>
      <c r="AD125" s="1022"/>
      <c r="AE125" s="1023"/>
      <c r="AF125" s="1024" t="s">
        <v>395</v>
      </c>
      <c r="AG125" s="1022"/>
      <c r="AH125" s="1022"/>
      <c r="AI125" s="1022"/>
      <c r="AJ125" s="1023"/>
      <c r="AK125" s="1024" t="s">
        <v>395</v>
      </c>
      <c r="AL125" s="1022"/>
      <c r="AM125" s="1022"/>
      <c r="AN125" s="1022"/>
      <c r="AO125" s="1023"/>
      <c r="AP125" s="1025" t="s">
        <v>395</v>
      </c>
      <c r="AQ125" s="1026"/>
      <c r="AR125" s="1026"/>
      <c r="AS125" s="1026"/>
      <c r="AT125" s="102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5" t="s">
        <v>482</v>
      </c>
      <c r="CL125" s="1070"/>
      <c r="CM125" s="1070"/>
      <c r="CN125" s="1070"/>
      <c r="CO125" s="1071"/>
      <c r="CP125" s="992" t="s">
        <v>483</v>
      </c>
      <c r="CQ125" s="960"/>
      <c r="CR125" s="960"/>
      <c r="CS125" s="960"/>
      <c r="CT125" s="960"/>
      <c r="CU125" s="960"/>
      <c r="CV125" s="960"/>
      <c r="CW125" s="960"/>
      <c r="CX125" s="960"/>
      <c r="CY125" s="960"/>
      <c r="CZ125" s="960"/>
      <c r="DA125" s="960"/>
      <c r="DB125" s="960"/>
      <c r="DC125" s="960"/>
      <c r="DD125" s="960"/>
      <c r="DE125" s="960"/>
      <c r="DF125" s="961"/>
      <c r="DG125" s="993" t="s">
        <v>439</v>
      </c>
      <c r="DH125" s="994"/>
      <c r="DI125" s="994"/>
      <c r="DJ125" s="994"/>
      <c r="DK125" s="994"/>
      <c r="DL125" s="994" t="s">
        <v>439</v>
      </c>
      <c r="DM125" s="994"/>
      <c r="DN125" s="994"/>
      <c r="DO125" s="994"/>
      <c r="DP125" s="994"/>
      <c r="DQ125" s="994" t="s">
        <v>395</v>
      </c>
      <c r="DR125" s="994"/>
      <c r="DS125" s="994"/>
      <c r="DT125" s="994"/>
      <c r="DU125" s="994"/>
      <c r="DV125" s="995" t="s">
        <v>444</v>
      </c>
      <c r="DW125" s="995"/>
      <c r="DX125" s="995"/>
      <c r="DY125" s="995"/>
      <c r="DZ125" s="996"/>
    </row>
    <row r="126" spans="1:130" s="226" customFormat="1" ht="26.25" customHeight="1" thickBot="1" x14ac:dyDescent="0.2">
      <c r="A126" s="1120"/>
      <c r="B126" s="1012"/>
      <c r="C126" s="985" t="s">
        <v>468</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1" t="s">
        <v>439</v>
      </c>
      <c r="AB126" s="1022"/>
      <c r="AC126" s="1022"/>
      <c r="AD126" s="1022"/>
      <c r="AE126" s="1023"/>
      <c r="AF126" s="1024" t="s">
        <v>395</v>
      </c>
      <c r="AG126" s="1022"/>
      <c r="AH126" s="1022"/>
      <c r="AI126" s="1022"/>
      <c r="AJ126" s="1023"/>
      <c r="AK126" s="1024" t="s">
        <v>444</v>
      </c>
      <c r="AL126" s="1022"/>
      <c r="AM126" s="1022"/>
      <c r="AN126" s="1022"/>
      <c r="AO126" s="1023"/>
      <c r="AP126" s="1025" t="s">
        <v>395</v>
      </c>
      <c r="AQ126" s="1026"/>
      <c r="AR126" s="1026"/>
      <c r="AS126" s="1026"/>
      <c r="AT126" s="102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6"/>
      <c r="CL126" s="1073"/>
      <c r="CM126" s="1073"/>
      <c r="CN126" s="1073"/>
      <c r="CO126" s="1074"/>
      <c r="CP126" s="985" t="s">
        <v>484</v>
      </c>
      <c r="CQ126" s="986"/>
      <c r="CR126" s="986"/>
      <c r="CS126" s="986"/>
      <c r="CT126" s="986"/>
      <c r="CU126" s="986"/>
      <c r="CV126" s="986"/>
      <c r="CW126" s="986"/>
      <c r="CX126" s="986"/>
      <c r="CY126" s="986"/>
      <c r="CZ126" s="986"/>
      <c r="DA126" s="986"/>
      <c r="DB126" s="986"/>
      <c r="DC126" s="986"/>
      <c r="DD126" s="986"/>
      <c r="DE126" s="986"/>
      <c r="DF126" s="987"/>
      <c r="DG126" s="988" t="s">
        <v>395</v>
      </c>
      <c r="DH126" s="989"/>
      <c r="DI126" s="989"/>
      <c r="DJ126" s="989"/>
      <c r="DK126" s="989"/>
      <c r="DL126" s="989" t="s">
        <v>439</v>
      </c>
      <c r="DM126" s="989"/>
      <c r="DN126" s="989"/>
      <c r="DO126" s="989"/>
      <c r="DP126" s="989"/>
      <c r="DQ126" s="989" t="s">
        <v>439</v>
      </c>
      <c r="DR126" s="989"/>
      <c r="DS126" s="989"/>
      <c r="DT126" s="989"/>
      <c r="DU126" s="989"/>
      <c r="DV126" s="990" t="s">
        <v>395</v>
      </c>
      <c r="DW126" s="990"/>
      <c r="DX126" s="990"/>
      <c r="DY126" s="990"/>
      <c r="DZ126" s="991"/>
    </row>
    <row r="127" spans="1:130" s="226" customFormat="1" ht="26.25" customHeight="1" x14ac:dyDescent="0.15">
      <c r="A127" s="1121"/>
      <c r="B127" s="1014"/>
      <c r="C127" s="1036" t="s">
        <v>485</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1021">
        <v>630</v>
      </c>
      <c r="AB127" s="1022"/>
      <c r="AC127" s="1022"/>
      <c r="AD127" s="1022"/>
      <c r="AE127" s="1023"/>
      <c r="AF127" s="1024">
        <v>546</v>
      </c>
      <c r="AG127" s="1022"/>
      <c r="AH127" s="1022"/>
      <c r="AI127" s="1022"/>
      <c r="AJ127" s="1023"/>
      <c r="AK127" s="1024">
        <v>481</v>
      </c>
      <c r="AL127" s="1022"/>
      <c r="AM127" s="1022"/>
      <c r="AN127" s="1022"/>
      <c r="AO127" s="1023"/>
      <c r="AP127" s="1025">
        <v>0</v>
      </c>
      <c r="AQ127" s="1026"/>
      <c r="AR127" s="1026"/>
      <c r="AS127" s="1026"/>
      <c r="AT127" s="1027"/>
      <c r="AU127" s="228"/>
      <c r="AV127" s="228"/>
      <c r="AW127" s="228"/>
      <c r="AX127" s="1094" t="s">
        <v>486</v>
      </c>
      <c r="AY127" s="1095"/>
      <c r="AZ127" s="1095"/>
      <c r="BA127" s="1095"/>
      <c r="BB127" s="1095"/>
      <c r="BC127" s="1095"/>
      <c r="BD127" s="1095"/>
      <c r="BE127" s="1096"/>
      <c r="BF127" s="1097" t="s">
        <v>487</v>
      </c>
      <c r="BG127" s="1095"/>
      <c r="BH127" s="1095"/>
      <c r="BI127" s="1095"/>
      <c r="BJ127" s="1095"/>
      <c r="BK127" s="1095"/>
      <c r="BL127" s="1096"/>
      <c r="BM127" s="1097" t="s">
        <v>488</v>
      </c>
      <c r="BN127" s="1095"/>
      <c r="BO127" s="1095"/>
      <c r="BP127" s="1095"/>
      <c r="BQ127" s="1095"/>
      <c r="BR127" s="1095"/>
      <c r="BS127" s="1096"/>
      <c r="BT127" s="1097" t="s">
        <v>489</v>
      </c>
      <c r="BU127" s="1095"/>
      <c r="BV127" s="1095"/>
      <c r="BW127" s="1095"/>
      <c r="BX127" s="1095"/>
      <c r="BY127" s="1095"/>
      <c r="BZ127" s="1118"/>
      <c r="CA127" s="228"/>
      <c r="CB127" s="228"/>
      <c r="CC127" s="228"/>
      <c r="CD127" s="251"/>
      <c r="CE127" s="251"/>
      <c r="CF127" s="251"/>
      <c r="CG127" s="228"/>
      <c r="CH127" s="228"/>
      <c r="CI127" s="228"/>
      <c r="CJ127" s="250"/>
      <c r="CK127" s="1086"/>
      <c r="CL127" s="1073"/>
      <c r="CM127" s="1073"/>
      <c r="CN127" s="1073"/>
      <c r="CO127" s="1074"/>
      <c r="CP127" s="985" t="s">
        <v>490</v>
      </c>
      <c r="CQ127" s="986"/>
      <c r="CR127" s="986"/>
      <c r="CS127" s="986"/>
      <c r="CT127" s="986"/>
      <c r="CU127" s="986"/>
      <c r="CV127" s="986"/>
      <c r="CW127" s="986"/>
      <c r="CX127" s="986"/>
      <c r="CY127" s="986"/>
      <c r="CZ127" s="986"/>
      <c r="DA127" s="986"/>
      <c r="DB127" s="986"/>
      <c r="DC127" s="986"/>
      <c r="DD127" s="986"/>
      <c r="DE127" s="986"/>
      <c r="DF127" s="987"/>
      <c r="DG127" s="988" t="s">
        <v>395</v>
      </c>
      <c r="DH127" s="989"/>
      <c r="DI127" s="989"/>
      <c r="DJ127" s="989"/>
      <c r="DK127" s="989"/>
      <c r="DL127" s="989" t="s">
        <v>439</v>
      </c>
      <c r="DM127" s="989"/>
      <c r="DN127" s="989"/>
      <c r="DO127" s="989"/>
      <c r="DP127" s="989"/>
      <c r="DQ127" s="989" t="s">
        <v>395</v>
      </c>
      <c r="DR127" s="989"/>
      <c r="DS127" s="989"/>
      <c r="DT127" s="989"/>
      <c r="DU127" s="989"/>
      <c r="DV127" s="990" t="s">
        <v>395</v>
      </c>
      <c r="DW127" s="990"/>
      <c r="DX127" s="990"/>
      <c r="DY127" s="990"/>
      <c r="DZ127" s="991"/>
    </row>
    <row r="128" spans="1:130" s="226" customFormat="1" ht="26.25" customHeight="1" thickBot="1" x14ac:dyDescent="0.2">
      <c r="A128" s="1104" t="s">
        <v>491</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492</v>
      </c>
      <c r="X128" s="1106"/>
      <c r="Y128" s="1106"/>
      <c r="Z128" s="1107"/>
      <c r="AA128" s="1108">
        <v>66368</v>
      </c>
      <c r="AB128" s="1109"/>
      <c r="AC128" s="1109"/>
      <c r="AD128" s="1109"/>
      <c r="AE128" s="1110"/>
      <c r="AF128" s="1111">
        <v>61703</v>
      </c>
      <c r="AG128" s="1109"/>
      <c r="AH128" s="1109"/>
      <c r="AI128" s="1109"/>
      <c r="AJ128" s="1110"/>
      <c r="AK128" s="1111">
        <v>66078</v>
      </c>
      <c r="AL128" s="1109"/>
      <c r="AM128" s="1109"/>
      <c r="AN128" s="1109"/>
      <c r="AO128" s="1110"/>
      <c r="AP128" s="1112"/>
      <c r="AQ128" s="1113"/>
      <c r="AR128" s="1113"/>
      <c r="AS128" s="1113"/>
      <c r="AT128" s="1114"/>
      <c r="AU128" s="228"/>
      <c r="AV128" s="228"/>
      <c r="AW128" s="228"/>
      <c r="AX128" s="959" t="s">
        <v>493</v>
      </c>
      <c r="AY128" s="960"/>
      <c r="AZ128" s="960"/>
      <c r="BA128" s="960"/>
      <c r="BB128" s="960"/>
      <c r="BC128" s="960"/>
      <c r="BD128" s="960"/>
      <c r="BE128" s="961"/>
      <c r="BF128" s="1115" t="s">
        <v>395</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39"/>
      <c r="CA128" s="251"/>
      <c r="CB128" s="251"/>
      <c r="CC128" s="251"/>
      <c r="CD128" s="251"/>
      <c r="CE128" s="251"/>
      <c r="CF128" s="251"/>
      <c r="CG128" s="228"/>
      <c r="CH128" s="228"/>
      <c r="CI128" s="228"/>
      <c r="CJ128" s="250"/>
      <c r="CK128" s="1087"/>
      <c r="CL128" s="1088"/>
      <c r="CM128" s="1088"/>
      <c r="CN128" s="1088"/>
      <c r="CO128" s="1089"/>
      <c r="CP128" s="1098" t="s">
        <v>494</v>
      </c>
      <c r="CQ128" s="790"/>
      <c r="CR128" s="790"/>
      <c r="CS128" s="790"/>
      <c r="CT128" s="790"/>
      <c r="CU128" s="790"/>
      <c r="CV128" s="790"/>
      <c r="CW128" s="790"/>
      <c r="CX128" s="790"/>
      <c r="CY128" s="790"/>
      <c r="CZ128" s="790"/>
      <c r="DA128" s="790"/>
      <c r="DB128" s="790"/>
      <c r="DC128" s="790"/>
      <c r="DD128" s="790"/>
      <c r="DE128" s="790"/>
      <c r="DF128" s="1099"/>
      <c r="DG128" s="1100" t="s">
        <v>395</v>
      </c>
      <c r="DH128" s="1101"/>
      <c r="DI128" s="1101"/>
      <c r="DJ128" s="1101"/>
      <c r="DK128" s="1101"/>
      <c r="DL128" s="1101" t="s">
        <v>395</v>
      </c>
      <c r="DM128" s="1101"/>
      <c r="DN128" s="1101"/>
      <c r="DO128" s="1101"/>
      <c r="DP128" s="1101"/>
      <c r="DQ128" s="1101" t="s">
        <v>439</v>
      </c>
      <c r="DR128" s="1101"/>
      <c r="DS128" s="1101"/>
      <c r="DT128" s="1101"/>
      <c r="DU128" s="1101"/>
      <c r="DV128" s="1102" t="s">
        <v>395</v>
      </c>
      <c r="DW128" s="1102"/>
      <c r="DX128" s="1102"/>
      <c r="DY128" s="1102"/>
      <c r="DZ128" s="1103"/>
    </row>
    <row r="129" spans="1:131" s="226" customFormat="1" ht="26.25" customHeight="1" x14ac:dyDescent="0.15">
      <c r="A129" s="997" t="s">
        <v>107</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33" t="s">
        <v>495</v>
      </c>
      <c r="X129" s="1134"/>
      <c r="Y129" s="1134"/>
      <c r="Z129" s="1135"/>
      <c r="AA129" s="1021">
        <v>2964154</v>
      </c>
      <c r="AB129" s="1022"/>
      <c r="AC129" s="1022"/>
      <c r="AD129" s="1022"/>
      <c r="AE129" s="1023"/>
      <c r="AF129" s="1024">
        <v>3082006</v>
      </c>
      <c r="AG129" s="1022"/>
      <c r="AH129" s="1022"/>
      <c r="AI129" s="1022"/>
      <c r="AJ129" s="1023"/>
      <c r="AK129" s="1024">
        <v>3281230</v>
      </c>
      <c r="AL129" s="1022"/>
      <c r="AM129" s="1022"/>
      <c r="AN129" s="1022"/>
      <c r="AO129" s="1023"/>
      <c r="AP129" s="1136"/>
      <c r="AQ129" s="1137"/>
      <c r="AR129" s="1137"/>
      <c r="AS129" s="1137"/>
      <c r="AT129" s="1138"/>
      <c r="AU129" s="229"/>
      <c r="AV129" s="229"/>
      <c r="AW129" s="229"/>
      <c r="AX129" s="1128" t="s">
        <v>496</v>
      </c>
      <c r="AY129" s="986"/>
      <c r="AZ129" s="986"/>
      <c r="BA129" s="986"/>
      <c r="BB129" s="986"/>
      <c r="BC129" s="986"/>
      <c r="BD129" s="986"/>
      <c r="BE129" s="987"/>
      <c r="BF129" s="1129" t="s">
        <v>439</v>
      </c>
      <c r="BG129" s="1130"/>
      <c r="BH129" s="1130"/>
      <c r="BI129" s="1130"/>
      <c r="BJ129" s="1130"/>
      <c r="BK129" s="1130"/>
      <c r="BL129" s="1131"/>
      <c r="BM129" s="1129">
        <v>20</v>
      </c>
      <c r="BN129" s="1130"/>
      <c r="BO129" s="1130"/>
      <c r="BP129" s="1130"/>
      <c r="BQ129" s="1130"/>
      <c r="BR129" s="1130"/>
      <c r="BS129" s="1131"/>
      <c r="BT129" s="1129">
        <v>30</v>
      </c>
      <c r="BU129" s="1130"/>
      <c r="BV129" s="1130"/>
      <c r="BW129" s="1130"/>
      <c r="BX129" s="1130"/>
      <c r="BY129" s="1130"/>
      <c r="BZ129" s="113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7" t="s">
        <v>497</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33" t="s">
        <v>498</v>
      </c>
      <c r="X130" s="1134"/>
      <c r="Y130" s="1134"/>
      <c r="Z130" s="1135"/>
      <c r="AA130" s="1021">
        <v>679341</v>
      </c>
      <c r="AB130" s="1022"/>
      <c r="AC130" s="1022"/>
      <c r="AD130" s="1022"/>
      <c r="AE130" s="1023"/>
      <c r="AF130" s="1024">
        <v>661946</v>
      </c>
      <c r="AG130" s="1022"/>
      <c r="AH130" s="1022"/>
      <c r="AI130" s="1022"/>
      <c r="AJ130" s="1023"/>
      <c r="AK130" s="1024">
        <v>646753</v>
      </c>
      <c r="AL130" s="1022"/>
      <c r="AM130" s="1022"/>
      <c r="AN130" s="1022"/>
      <c r="AO130" s="1023"/>
      <c r="AP130" s="1136"/>
      <c r="AQ130" s="1137"/>
      <c r="AR130" s="1137"/>
      <c r="AS130" s="1137"/>
      <c r="AT130" s="1138"/>
      <c r="AU130" s="229"/>
      <c r="AV130" s="229"/>
      <c r="AW130" s="229"/>
      <c r="AX130" s="1128" t="s">
        <v>499</v>
      </c>
      <c r="AY130" s="986"/>
      <c r="AZ130" s="986"/>
      <c r="BA130" s="986"/>
      <c r="BB130" s="986"/>
      <c r="BC130" s="986"/>
      <c r="BD130" s="986"/>
      <c r="BE130" s="987"/>
      <c r="BF130" s="1164">
        <v>10.1</v>
      </c>
      <c r="BG130" s="1165"/>
      <c r="BH130" s="1165"/>
      <c r="BI130" s="1165"/>
      <c r="BJ130" s="1165"/>
      <c r="BK130" s="1165"/>
      <c r="BL130" s="1166"/>
      <c r="BM130" s="1164">
        <v>25</v>
      </c>
      <c r="BN130" s="1165"/>
      <c r="BO130" s="1165"/>
      <c r="BP130" s="1165"/>
      <c r="BQ130" s="1165"/>
      <c r="BR130" s="1165"/>
      <c r="BS130" s="1166"/>
      <c r="BT130" s="1164">
        <v>35</v>
      </c>
      <c r="BU130" s="1165"/>
      <c r="BV130" s="1165"/>
      <c r="BW130" s="1165"/>
      <c r="BX130" s="1165"/>
      <c r="BY130" s="1165"/>
      <c r="BZ130" s="116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500</v>
      </c>
      <c r="X131" s="1171"/>
      <c r="Y131" s="1171"/>
      <c r="Z131" s="1172"/>
      <c r="AA131" s="1067">
        <v>2284813</v>
      </c>
      <c r="AB131" s="1049"/>
      <c r="AC131" s="1049"/>
      <c r="AD131" s="1049"/>
      <c r="AE131" s="1050"/>
      <c r="AF131" s="1048">
        <v>2420060</v>
      </c>
      <c r="AG131" s="1049"/>
      <c r="AH131" s="1049"/>
      <c r="AI131" s="1049"/>
      <c r="AJ131" s="1050"/>
      <c r="AK131" s="1048">
        <v>2634477</v>
      </c>
      <c r="AL131" s="1049"/>
      <c r="AM131" s="1049"/>
      <c r="AN131" s="1049"/>
      <c r="AO131" s="1050"/>
      <c r="AP131" s="1173"/>
      <c r="AQ131" s="1174"/>
      <c r="AR131" s="1174"/>
      <c r="AS131" s="1174"/>
      <c r="AT131" s="1175"/>
      <c r="AU131" s="229"/>
      <c r="AV131" s="229"/>
      <c r="AW131" s="229"/>
      <c r="AX131" s="1146" t="s">
        <v>501</v>
      </c>
      <c r="AY131" s="790"/>
      <c r="AZ131" s="790"/>
      <c r="BA131" s="790"/>
      <c r="BB131" s="790"/>
      <c r="BC131" s="790"/>
      <c r="BD131" s="790"/>
      <c r="BE131" s="1099"/>
      <c r="BF131" s="1147">
        <v>36.799999999999997</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3" t="s">
        <v>502</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503</v>
      </c>
      <c r="W132" s="1157"/>
      <c r="X132" s="1157"/>
      <c r="Y132" s="1157"/>
      <c r="Z132" s="1158"/>
      <c r="AA132" s="1159">
        <v>11.011404430000001</v>
      </c>
      <c r="AB132" s="1160"/>
      <c r="AC132" s="1160"/>
      <c r="AD132" s="1160"/>
      <c r="AE132" s="1161"/>
      <c r="AF132" s="1162">
        <v>10.14487244</v>
      </c>
      <c r="AG132" s="1160"/>
      <c r="AH132" s="1160"/>
      <c r="AI132" s="1160"/>
      <c r="AJ132" s="1161"/>
      <c r="AK132" s="1162">
        <v>9.2875739660000001</v>
      </c>
      <c r="AL132" s="1160"/>
      <c r="AM132" s="1160"/>
      <c r="AN132" s="1160"/>
      <c r="AO132" s="1161"/>
      <c r="AP132" s="1064"/>
      <c r="AQ132" s="1065"/>
      <c r="AR132" s="1065"/>
      <c r="AS132" s="1065"/>
      <c r="AT132" s="116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504</v>
      </c>
      <c r="W133" s="1140"/>
      <c r="X133" s="1140"/>
      <c r="Y133" s="1140"/>
      <c r="Z133" s="1141"/>
      <c r="AA133" s="1142">
        <v>12.8</v>
      </c>
      <c r="AB133" s="1143"/>
      <c r="AC133" s="1143"/>
      <c r="AD133" s="1143"/>
      <c r="AE133" s="1144"/>
      <c r="AF133" s="1142">
        <v>11.5</v>
      </c>
      <c r="AG133" s="1143"/>
      <c r="AH133" s="1143"/>
      <c r="AI133" s="1143"/>
      <c r="AJ133" s="1144"/>
      <c r="AK133" s="1142">
        <v>10.1</v>
      </c>
      <c r="AL133" s="1143"/>
      <c r="AM133" s="1143"/>
      <c r="AN133" s="1143"/>
      <c r="AO133" s="1144"/>
      <c r="AP133" s="1091"/>
      <c r="AQ133" s="1092"/>
      <c r="AR133" s="1092"/>
      <c r="AS133" s="1092"/>
      <c r="AT133" s="114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McKYmdKj5TVjNYWZdxapuFX4Mw39NHHfypub3ciBuHhGNXp8vQfPRCeGe5mgyHclZ+1ldwbs5sNp6njDX6bA==" saltValue="oR1WANenUYDvXKQoWEyo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57" fitToHeight="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D31" sqref="BD3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5"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Rvn8+/O30yc3w64Cpzed79up/OAgL1acQ2M72WBRU3VWicpvXx+/lwRMnKCyVgsciw5wU49vNZcKZFfD0cchg==" saltValue="0siW2+9VcAvpUV+5HD9U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7" t="s">
        <v>508</v>
      </c>
      <c r="AP7" s="268"/>
      <c r="AQ7" s="269" t="s">
        <v>509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8"/>
      <c r="AP8" s="274" t="s">
        <v>510</v>
      </c>
      <c r="AQ8" s="275" t="s">
        <v>511</v>
      </c>
      <c r="AR8" s="276" t="s">
        <v>512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79" t="s">
        <v>513</v>
      </c>
      <c r="AL9" s="1180"/>
      <c r="AM9" s="1180"/>
      <c r="AN9" s="1181"/>
      <c r="AO9" s="277">
        <v>957312</v>
      </c>
      <c r="AP9" s="277">
        <v>188077</v>
      </c>
      <c r="AQ9" s="278">
        <v>135698</v>
      </c>
      <c r="AR9" s="279">
        <v>38.6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79" t="s">
        <v>514</v>
      </c>
      <c r="AL10" s="1180"/>
      <c r="AM10" s="1180"/>
      <c r="AN10" s="1181"/>
      <c r="AO10" s="280">
        <v>115011</v>
      </c>
      <c r="AP10" s="280">
        <v>22595</v>
      </c>
      <c r="AQ10" s="281">
        <v>15070</v>
      </c>
      <c r="AR10" s="282">
        <v>49.9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79" t="s">
        <v>515</v>
      </c>
      <c r="AL11" s="1180"/>
      <c r="AM11" s="1180"/>
      <c r="AN11" s="1181"/>
      <c r="AO11" s="280" t="s">
        <v>516</v>
      </c>
      <c r="AP11" s="280" t="s">
        <v>516</v>
      </c>
      <c r="AQ11" s="281">
        <v>1204</v>
      </c>
      <c r="AR11" s="282" t="s">
        <v>516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79" t="s">
        <v>517</v>
      </c>
      <c r="AL12" s="1180"/>
      <c r="AM12" s="1180"/>
      <c r="AN12" s="1181"/>
      <c r="AO12" s="280" t="s">
        <v>516</v>
      </c>
      <c r="AP12" s="280" t="s">
        <v>516</v>
      </c>
      <c r="AQ12" s="281" t="s">
        <v>516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79" t="s">
        <v>518</v>
      </c>
      <c r="AL13" s="1180"/>
      <c r="AM13" s="1180"/>
      <c r="AN13" s="1181"/>
      <c r="AO13" s="280" t="s">
        <v>516</v>
      </c>
      <c r="AP13" s="280" t="s">
        <v>516</v>
      </c>
      <c r="AQ13" s="281">
        <v>5161</v>
      </c>
      <c r="AR13" s="282" t="s">
        <v>516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79" t="s">
        <v>519</v>
      </c>
      <c r="AL14" s="1180"/>
      <c r="AM14" s="1180"/>
      <c r="AN14" s="1181"/>
      <c r="AO14" s="280">
        <v>7738</v>
      </c>
      <c r="AP14" s="280">
        <v>1520</v>
      </c>
      <c r="AQ14" s="281">
        <v>2589</v>
      </c>
      <c r="AR14" s="282">
        <v>-41.3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2" t="s">
        <v>520</v>
      </c>
      <c r="AL15" s="1183"/>
      <c r="AM15" s="1183"/>
      <c r="AN15" s="1184"/>
      <c r="AO15" s="280">
        <v>-98986</v>
      </c>
      <c r="AP15" s="280">
        <v>-19447</v>
      </c>
      <c r="AQ15" s="281">
        <v>-9993</v>
      </c>
      <c r="AR15" s="282">
        <v>94.6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2" t="s">
        <v>190</v>
      </c>
      <c r="AL16" s="1183"/>
      <c r="AM16" s="1183"/>
      <c r="AN16" s="1184"/>
      <c r="AO16" s="280">
        <v>981075</v>
      </c>
      <c r="AP16" s="280">
        <v>192746</v>
      </c>
      <c r="AQ16" s="281">
        <v>149729</v>
      </c>
      <c r="AR16" s="282">
        <v>28.7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5" t="s">
        <v>525</v>
      </c>
      <c r="AL21" s="1186"/>
      <c r="AM21" s="1186"/>
      <c r="AN21" s="1187"/>
      <c r="AO21" s="293">
        <v>19.45</v>
      </c>
      <c r="AP21" s="294">
        <v>13.47</v>
      </c>
      <c r="AQ21" s="295">
        <v>5.98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5" t="s">
        <v>526</v>
      </c>
      <c r="AL22" s="1186"/>
      <c r="AM22" s="1186"/>
      <c r="AN22" s="1187"/>
      <c r="AO22" s="298">
        <v>94.6</v>
      </c>
      <c r="AP22" s="299">
        <v>96.1</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6" t="s">
        <v>527</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63"/>
    </row>
    <row r="27" spans="1:46" x14ac:dyDescent="0.15">
      <c r="A27" s="305"/>
      <c r="AO27" s="258"/>
      <c r="AP27" s="258"/>
      <c r="AQ27" s="258"/>
      <c r="AR27" s="258"/>
      <c r="AS27" s="258"/>
      <c r="AT27" s="258"/>
    </row>
    <row r="28" spans="1:46" ht="17.25" x14ac:dyDescent="0.1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7" t="s">
        <v>508</v>
      </c>
      <c r="AP30" s="268"/>
      <c r="AQ30" s="269" t="s">
        <v>509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8"/>
      <c r="AP31" s="274" t="s">
        <v>510</v>
      </c>
      <c r="AQ31" s="275" t="s">
        <v>511</v>
      </c>
      <c r="AR31" s="276" t="s">
        <v>512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3" t="s">
        <v>530</v>
      </c>
      <c r="AL32" s="1194"/>
      <c r="AM32" s="1194"/>
      <c r="AN32" s="1195"/>
      <c r="AO32" s="308">
        <v>605649</v>
      </c>
      <c r="AP32" s="308">
        <v>118988</v>
      </c>
      <c r="AQ32" s="309">
        <v>77495</v>
      </c>
      <c r="AR32" s="310">
        <v>53.5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3" t="s">
        <v>531</v>
      </c>
      <c r="AL33" s="1194"/>
      <c r="AM33" s="1194"/>
      <c r="AN33" s="1195"/>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3" t="s">
        <v>532</v>
      </c>
      <c r="AL34" s="1194"/>
      <c r="AM34" s="1194"/>
      <c r="AN34" s="1195"/>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3" t="s">
        <v>533</v>
      </c>
      <c r="AL35" s="1194"/>
      <c r="AM35" s="1194"/>
      <c r="AN35" s="1195"/>
      <c r="AO35" s="308">
        <v>322960</v>
      </c>
      <c r="AP35" s="308">
        <v>63450</v>
      </c>
      <c r="AQ35" s="309">
        <v>26940</v>
      </c>
      <c r="AR35" s="310">
        <v>135.5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3" t="s">
        <v>534</v>
      </c>
      <c r="AL36" s="1194"/>
      <c r="AM36" s="1194"/>
      <c r="AN36" s="1195"/>
      <c r="AO36" s="308">
        <v>28420</v>
      </c>
      <c r="AP36" s="308">
        <v>5583</v>
      </c>
      <c r="AQ36" s="309">
        <v>3757</v>
      </c>
      <c r="AR36" s="310">
        <v>48.6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3" t="s">
        <v>535</v>
      </c>
      <c r="AL37" s="1194"/>
      <c r="AM37" s="1194"/>
      <c r="AN37" s="1195"/>
      <c r="AO37" s="308">
        <v>481</v>
      </c>
      <c r="AP37" s="308">
        <v>94</v>
      </c>
      <c r="AQ37" s="309">
        <v>476</v>
      </c>
      <c r="AR37" s="310">
        <v>-80.3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6" t="s">
        <v>536</v>
      </c>
      <c r="AL38" s="1197"/>
      <c r="AM38" s="1197"/>
      <c r="AN38" s="1198"/>
      <c r="AO38" s="311" t="s">
        <v>516</v>
      </c>
      <c r="AP38" s="311" t="s">
        <v>516</v>
      </c>
      <c r="AQ38" s="312">
        <v>3</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6" t="s">
        <v>537</v>
      </c>
      <c r="AL39" s="1197"/>
      <c r="AM39" s="1197"/>
      <c r="AN39" s="1198"/>
      <c r="AO39" s="308">
        <v>-66078</v>
      </c>
      <c r="AP39" s="308">
        <v>-12982</v>
      </c>
      <c r="AQ39" s="309">
        <v>-1869</v>
      </c>
      <c r="AR39" s="310">
        <v>594.6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3" t="s">
        <v>538</v>
      </c>
      <c r="AL40" s="1194"/>
      <c r="AM40" s="1194"/>
      <c r="AN40" s="1195"/>
      <c r="AO40" s="308">
        <v>-646753</v>
      </c>
      <c r="AP40" s="308">
        <v>-127063</v>
      </c>
      <c r="AQ40" s="309">
        <v>-73868</v>
      </c>
      <c r="AR40" s="310">
        <v>72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9" t="s">
        <v>301</v>
      </c>
      <c r="AL41" s="1200"/>
      <c r="AM41" s="1200"/>
      <c r="AN41" s="1201"/>
      <c r="AO41" s="308">
        <v>244679</v>
      </c>
      <c r="AP41" s="308">
        <v>48071</v>
      </c>
      <c r="AQ41" s="309">
        <v>32935</v>
      </c>
      <c r="AR41" s="310">
        <v>46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8" t="s">
        <v>508</v>
      </c>
      <c r="AN49" s="1190" t="s">
        <v>542</v>
      </c>
      <c r="AO49" s="1191"/>
      <c r="AP49" s="1191"/>
      <c r="AQ49" s="1191"/>
      <c r="AR49" s="119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9"/>
      <c r="AN50" s="324" t="s">
        <v>543</v>
      </c>
      <c r="AO50" s="325" t="s">
        <v>544</v>
      </c>
      <c r="AP50" s="326" t="s">
        <v>545</v>
      </c>
      <c r="AQ50" s="327" t="s">
        <v>546</v>
      </c>
      <c r="AR50" s="328" t="s">
        <v>547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814888</v>
      </c>
      <c r="AN51" s="330">
        <v>147438</v>
      </c>
      <c r="AO51" s="331">
        <v>136.4</v>
      </c>
      <c r="AP51" s="332">
        <v>122882</v>
      </c>
      <c r="AQ51" s="333">
        <v>-11.4</v>
      </c>
      <c r="AR51" s="334">
        <v>147.80000000000001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219143</v>
      </c>
      <c r="AN52" s="338">
        <v>39650</v>
      </c>
      <c r="AO52" s="339">
        <v>21.5</v>
      </c>
      <c r="AP52" s="340">
        <v>65785</v>
      </c>
      <c r="AQ52" s="341">
        <v>-7.6</v>
      </c>
      <c r="AR52" s="342">
        <v>29.1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262178</v>
      </c>
      <c r="AN53" s="330">
        <v>48239</v>
      </c>
      <c r="AO53" s="331">
        <v>-67.3</v>
      </c>
      <c r="AP53" s="332">
        <v>114790</v>
      </c>
      <c r="AQ53" s="333">
        <v>-6.6</v>
      </c>
      <c r="AR53" s="334">
        <v>-60.7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161249</v>
      </c>
      <c r="AN54" s="338">
        <v>29669</v>
      </c>
      <c r="AO54" s="339">
        <v>-25.2</v>
      </c>
      <c r="AP54" s="340">
        <v>55601</v>
      </c>
      <c r="AQ54" s="341">
        <v>-15.5</v>
      </c>
      <c r="AR54" s="342">
        <v>-9.6999999999999993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103793</v>
      </c>
      <c r="AN55" s="330">
        <v>19455</v>
      </c>
      <c r="AO55" s="331">
        <v>-59.7</v>
      </c>
      <c r="AP55" s="332">
        <v>126262</v>
      </c>
      <c r="AQ55" s="333">
        <v>10</v>
      </c>
      <c r="AR55" s="334">
        <v>-69.7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73153</v>
      </c>
      <c r="AN56" s="338">
        <v>13712</v>
      </c>
      <c r="AO56" s="339">
        <v>-53.8</v>
      </c>
      <c r="AP56" s="340">
        <v>56769</v>
      </c>
      <c r="AQ56" s="341">
        <v>2.1</v>
      </c>
      <c r="AR56" s="342">
        <v>-55.9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333821</v>
      </c>
      <c r="AN57" s="330">
        <v>63767</v>
      </c>
      <c r="AO57" s="331">
        <v>227.8</v>
      </c>
      <c r="AP57" s="332">
        <v>126525</v>
      </c>
      <c r="AQ57" s="333">
        <v>0.2</v>
      </c>
      <c r="AR57" s="334">
        <v>227.6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192637</v>
      </c>
      <c r="AN58" s="338">
        <v>36798</v>
      </c>
      <c r="AO58" s="339">
        <v>168.4</v>
      </c>
      <c r="AP58" s="340">
        <v>67052</v>
      </c>
      <c r="AQ58" s="341">
        <v>18.100000000000001</v>
      </c>
      <c r="AR58" s="342">
        <v>150.30000000000001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466280</v>
      </c>
      <c r="AN59" s="330">
        <v>91607</v>
      </c>
      <c r="AO59" s="331">
        <v>43.7</v>
      </c>
      <c r="AP59" s="332">
        <v>122054</v>
      </c>
      <c r="AQ59" s="333">
        <v>-3.5</v>
      </c>
      <c r="AR59" s="334">
        <v>47.2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290276</v>
      </c>
      <c r="AN60" s="338">
        <v>57029</v>
      </c>
      <c r="AO60" s="339">
        <v>55</v>
      </c>
      <c r="AP60" s="340">
        <v>68298</v>
      </c>
      <c r="AQ60" s="341">
        <v>1.9</v>
      </c>
      <c r="AR60" s="342">
        <v>53.1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396192</v>
      </c>
      <c r="AN61" s="345">
        <v>74101</v>
      </c>
      <c r="AO61" s="346">
        <v>56.2</v>
      </c>
      <c r="AP61" s="347">
        <v>122503</v>
      </c>
      <c r="AQ61" s="348">
        <v>-2.2999999999999998</v>
      </c>
      <c r="AR61" s="334">
        <v>58.5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187292</v>
      </c>
      <c r="AN62" s="338">
        <v>35372</v>
      </c>
      <c r="AO62" s="339">
        <v>33.200000000000003</v>
      </c>
      <c r="AP62" s="340">
        <v>62701</v>
      </c>
      <c r="AQ62" s="341">
        <v>-0.2</v>
      </c>
      <c r="AR62" s="342">
        <v>33.4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8+9UasVfQrkn4S5LrTWMpIaSqQk3Ngy8bje1Fzf7rJ2ga3z1fLCL3sd2kpwEZh3Xcpwh3MJtJ6Aryc/oyDyvFQ==" saltValue="S8WntqKFG4CBKMck5+kP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3" zoomScaleNormal="100" zoomScaleSheetLayoutView="55" workbookViewId="0">
      <selection activeCell="AE23" sqref="AE23"/>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556</v>
      </c>
    </row>
    <row r="120" spans="125:125" ht="13.5" hidden="1" customHeight="1" x14ac:dyDescent="0.15"/>
    <row r="121" spans="125:125" ht="13.5" hidden="1" customHeight="1" x14ac:dyDescent="0.15">
      <c r="DU121" s="255"/>
    </row>
  </sheetData>
  <sheetProtection algorithmName="SHA-512" hashValue="Voy5Fq1RM/+mw/FaP5gchKV8Y9qdA6taR2XahqlZX7AVaVWzhbd8yUnsLmHy9J8RF+6FOvbByqPUbEkRz3jdmQ==" saltValue="evYPRv4vB2/G2N+57Ps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557</v>
      </c>
    </row>
  </sheetData>
  <sheetProtection algorithmName="SHA-512" hashValue="qxAkCt0I0t+rLGCNlWrEDB5Rw4sSXNPNRukbTexhGcuF1HKwsln0NNfHawShGLAnCp5QnOMn2zGECC+Pf6TBtw==" saltValue="pc6sW8qG06VGE3bWjZvX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2" t="s">
        <v>3</v>
      </c>
      <c r="D47" s="1202"/>
      <c r="E47" s="1203"/>
      <c r="F47" s="11">
        <v>18.75</v>
      </c>
      <c r="G47" s="12">
        <v>13.88</v>
      </c>
      <c r="H47" s="12">
        <v>11.37</v>
      </c>
      <c r="I47" s="12">
        <v>10.44</v>
      </c>
      <c r="J47" s="13">
        <v>15.41</v>
      </c>
    </row>
    <row r="48" spans="2:10" ht="57.75" customHeight="1" x14ac:dyDescent="0.15">
      <c r="B48" s="14"/>
      <c r="C48" s="1204" t="s">
        <v>4</v>
      </c>
      <c r="D48" s="1204"/>
      <c r="E48" s="1205"/>
      <c r="F48" s="15">
        <v>1.94</v>
      </c>
      <c r="G48" s="16">
        <v>1.85</v>
      </c>
      <c r="H48" s="16">
        <v>3.85</v>
      </c>
      <c r="I48" s="16">
        <v>3.16</v>
      </c>
      <c r="J48" s="17">
        <v>4.4400000000000004</v>
      </c>
    </row>
    <row r="49" spans="2:10" ht="57.75" customHeight="1" thickBot="1" x14ac:dyDescent="0.2">
      <c r="B49" s="18"/>
      <c r="C49" s="1206" t="s">
        <v>5</v>
      </c>
      <c r="D49" s="1206"/>
      <c r="E49" s="1207"/>
      <c r="F49" s="19" t="s">
        <v>563</v>
      </c>
      <c r="G49" s="20" t="s">
        <v>564</v>
      </c>
      <c r="H49" s="20" t="s">
        <v>565</v>
      </c>
      <c r="I49" s="20" t="s">
        <v>566</v>
      </c>
      <c r="J49" s="21">
        <v>7.07</v>
      </c>
    </row>
    <row r="50" spans="2:10" x14ac:dyDescent="0.15"/>
  </sheetData>
  <sheetProtection algorithmName="SHA-512" hashValue="7kC4y3iuDqmEcO00yJEFBQpUfcpR3ORRb7GCXqwb9DTwqWt05yU1PnTmVLRdfh1sQ/zp6b0RCgX4bXEsDD1Jqg==" saltValue="owXrFUDXk7WF3MUBQ2IG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2023-03-13T06:30:10Z</cp:lastPrinted>
  <dcterms:created xsi:type="dcterms:W3CDTF">2023-02-20T03:26:24Z</dcterms:created>
  <dcterms:modified xsi:type="dcterms:W3CDTF">2023-10-22T23:32:38Z</dcterms:modified>
  <cp:category/>
</cp:coreProperties>
</file>