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企画財政課\030財政係\008財政状況\財政状況資料集\Ｒ4決算\"/>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U34" i="10"/>
  <c r="U35"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<sst xmlns="http://schemas.openxmlformats.org/spreadsheetml/2006/main" count="1136" uniqueCount="601">
  <si>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</si>
  <si>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</si>
  <si>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</si>
  <si>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</si>
  <si>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</si>
  <si>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</si>
  <si>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</si>
  <si>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</si>
  <si>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</si>
  <si>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</si>
  <si>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</si>
  <si>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</si>
  <si>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</si>
  <si>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</si>
  <si>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</si>
  <si>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</si>
  <si>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</si>
  <si>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</si>
  <si>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</si>
  <si>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</si>
  <si>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</si>
  <si>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</si>
  <si>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</si>
  <si>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</si>
  <si>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</si>
  <si>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</si>
  <si>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</si>
  <si>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</si>
  <si>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</si>
  <si>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</si>
  <si>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</si>
  <si>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</si>
  <si>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</si>
  <si>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</si>
  <si>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</si>
  <si>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</si>
  <si>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</si>
  <si>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</si>
  <si>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</si>
  <si>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</si>
  <si>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</si>
  <si>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</si>
  <si>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</si>
  <si>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</si>
  <si>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</si>
  <si>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</si>
  <si>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</si>
  <si>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</si>
  <si>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</si>
  <si>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</si>
  <si>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</si>
  <si>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</si>
  <si>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</si>
  <si>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</si>
  <si>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</si>
  <si>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</si>
  <si>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</si>
  <si>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</si>
  <si>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</si>
  <si>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</si>
  <si>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</si>
  <si>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</si>
  <si>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</si>
  <si>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</si>
  <si>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</si>
  <si>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</si>
  <si>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</si>
  <si>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</si>
  <si>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</si>
  <si>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</si>
  <si>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</si>
  <si>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</si>
  <si>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</si>
  <si>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</si>
  <si>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</si>
  <si>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</si>
  <si>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</si>
  <si>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</si>
  <si>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</si>
  <si>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</si>
  <si>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</si>
  <si>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</si>
  <si>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</si>
  <si>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</si>
  <si>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</si>
  <si>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</si>
  <si>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</si>
  <si>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</si>
  <si>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</si>
  <si>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</si>
  <si>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</si>
  <si>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</si>
  <si>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</si>
  <si>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</si>
  <si>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</si>
  <si>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</si>
  <si>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</si>
  <si>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</si>
  <si>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</si>
  <si>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</si>
  <si>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奈井江町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</si>
  <si>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</si>
  <si>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</si>
  <si>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</si>
  <si>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</si>
  <si>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</si>
  <si>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</si>
  <si>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</si>
  <si>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</si>
  <si>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</si>
  <si>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</si>
  <si>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</si>
  <si>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</si>
  <si>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</si>
  <si>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</si>
  <si>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</si>
  <si>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</si>
  <si>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</si>
  <si>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</si>
  <si>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</si>
  <si>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</si>
  <si>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</si>
  <si>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</si>
  <si>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</si>
  <si>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</si>
  <si>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</si>
  <si>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</si>
  <si>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</si>
  <si>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</si>
  <si>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</si>
  <si>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</si>
  <si>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</si>
  <si>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</si>
  <si>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</si>
  <si>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</si>
  <si>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</si>
  <si>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</si>
  <si>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</si>
  <si>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</si>
  <si>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</si>
  <si>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</si>
  <si>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</si>
  <si>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</si>
  <si>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</si>
  <si>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</si>
  <si>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</si>
  <si>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</si>
  <si>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</si>
  <si>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</si>
  <si>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</si>
  <si>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</si>
  <si>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</si>
  <si>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</si>
  <si>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</si>
  <si>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</si>
  <si>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奈井江町立国民健康保険病院事業会計</t>
    <phoneticPr fontId="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</si>
  <si>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</si>
  <si>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</si>
  <si>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</si>
  <si>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</si>
  <si>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</si>
  <si>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</si>
  <si>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</si>
  <si>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</si>
  <si>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</si>
  <si>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</si>
  <si>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</si>
  <si>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</si>
  <si>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</si>
  <si>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</si>
  <si>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</si>
  <si>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</si>
  <si>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</si>
  <si>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</si>
  <si>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</si>
  <si>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</si>
  <si>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</si>
  <si>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</si>
  <si>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</si>
  <si>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</si>
  <si>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</si>
  <si>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</si>
  <si>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</si>
  <si>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</si>
  <si>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</si>
  <si>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</si>
  <si>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</si>
  <si>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</si>
  <si>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</si>
  <si>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</si>
  <si>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</si>
  <si>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</si>
  <si>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</si>
  <si>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</si>
  <si>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</si>
  <si>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</si>
  <si>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</si>
  <si>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</si>
  <si>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</si>
  <si>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</si>
  <si>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</si>
  <si>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</si>
  <si>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</si>
  <si>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</si>
  <si>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</si>
  <si>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</si>
  <si>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</si>
  <si>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</si>
  <si>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</si>
  <si>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</si>
  <si>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</si>
  <si>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</si>
  <si>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</si>
  <si>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</si>
  <si>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</si>
  <si>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</si>
  <si>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</si>
  <si>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</si>
  <si>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</si>
  <si>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</si>
  <si>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</si>
  <si>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北海道奈井江町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</si>
  <si>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</si>
  <si>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</si>
  <si>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</si>
  <si>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</si>
  <si>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</si>
  <si>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</si>
  <si>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</si>
  <si>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</si>
  <si>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</si>
  <si>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</si>
  <si>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</si>
  <si>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</si>
  <si>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</si>
  <si>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</si>
  <si>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</si>
  <si>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</si>
  <si>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</si>
  <si>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</si>
  <si>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</si>
  <si>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</si>
  <si>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</si>
  <si>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</si>
  <si>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</si>
  <si>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</si>
  <si>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</si>
  <si>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</si>
  <si>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</si>
  <si>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</si>
  <si>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</si>
  <si>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</si>
  <si>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</si>
  <si>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</si>
  <si>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</si>
  <si>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</si>
  <si>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</si>
  <si>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</si>
  <si>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</si>
  <si>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</si>
  <si>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</si>
  <si>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</si>
  <si>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</si>
  <si>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</si>
  <si>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</si>
  <si>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</si>
  <si>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</si>
  <si>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</si>
  <si>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</si>
  <si>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</si>
  <si>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</si>
  <si>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</si>
  <si>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</si>
  <si>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</si>
  <si>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</si>
  <si>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</si>
  <si>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</si>
  <si>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</si>
  <si>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</si>
  <si>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</si>
  <si>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</si>
  <si>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</si>
  <si>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</si>
  <si>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</si>
  <si>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</si>
  <si>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</si>
  <si>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</si>
  <si>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</si>
  <si>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</si>
  <si>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</si>
  <si>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</si>
  <si>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</si>
  <si>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</si>
  <si>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</si>
  <si>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</si>
  <si>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</si>
  <si>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</si>
  <si>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</si>
  <si>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</si>
  <si>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</si>
  <si>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</si>
  <si>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</si>
  <si>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</si>
  <si>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</si>
  <si>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</si>
  <si>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</si>
  <si>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</si>
  <si>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</si>
  <si>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</si>
  <si>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</si>
  <si>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</si>
  <si>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</si>
  <si>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</si>
  <si>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</si>
  <si>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</si>
  <si>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</si>
  <si>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</si>
  <si>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</si>
  <si>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</si>
  <si>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</si>
  <si>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</si>
  <si>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</si>
  <si>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</si>
  <si>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</si>
  <si>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</si>
  <si>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</si>
  <si>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</si>
  <si>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</si>
  <si>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</si>
  <si>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</si>
  <si>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</si>
  <si>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</si>
  <si>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</si>
  <si>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</si>
  <si>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</si>
  <si>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</si>
  <si>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</si>
  <si>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</si>
  <si>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</si>
  <si>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</si>
  <si>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</si>
  <si>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</si>
  <si>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</si>
  <si>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</si>
  <si>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</si>
  <si>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</si>
  <si>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</si>
  <si>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</si>
  <si>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</si>
  <si>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</si>
  <si>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</si>
  <si>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</si>
  <si>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</si>
  <si>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</si>
  <si>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</si>
  <si>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</si>
  <si>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</si>
  <si>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</si>
  <si>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</si>
  <si>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</si>
  <si>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</si>
  <si>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</si>
  <si>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</si>
  <si>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</si>
  <si>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</si>
  <si>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</si>
  <si>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</si>
  <si>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</si>
  <si>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</si>
  <si>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</si>
  <si>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</si>
  <si>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</si>
  <si>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</si>
  <si>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</si>
  <si>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</si>
  <si>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北海道奈井江町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</si>
  <si>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</si>
  <si>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</si>
  <si>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</si>
  <si>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</si>
  <si>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</si>
  <si>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</si>
  <si>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</si>
  <si>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</si>
  <si>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</si>
  <si>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</si>
  <si>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</si>
  <si>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</si>
  <si>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</si>
  <si>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</si>
  <si>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</si>
  <si>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</si>
  <si>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</si>
  <si>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</si>
  <si>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</si>
  <si>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</si>
  <si>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</si>
  <si>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</si>
  <si>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</si>
  <si>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</si>
  <si>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</si>
  <si>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</si>
  <si>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</si>
  <si>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</si>
  <si>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</si>
  <si>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</si>
  <si>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</si>
  <si>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</si>
  <si>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</si>
  <si>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</si>
  <si>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</si>
  <si>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</si>
  <si>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</si>
  <si>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</si>
  <si>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</si>
  <si>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</si>
  <si>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</si>
  <si>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</si>
  <si>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</si>
  <si>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</si>
  <si>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</si>
  <si>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</si>
  <si>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</si>
  <si>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</si>
  <si>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</si>
  <si>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</si>
  <si>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</si>
  <si>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</si>
  <si>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</si>
  <si>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</si>
  <si>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</si>
  <si>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</si>
  <si>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</si>
  <si>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</si>
  <si>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</si>
  <si>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</si>
  <si>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</si>
  <si>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</si>
  <si>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</si>
  <si>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</si>
  <si>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</si>
  <si>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</si>
  <si>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</si>
  <si>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</si>
  <si>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</si>
  <si>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</si>
  <si>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</si>
  <si>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</si>
  <si>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</si>
  <si>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</si>
  <si>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</si>
  <si>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</si>
  <si>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</si>
  <si>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</si>
  <si>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</si>
  <si>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</si>
  <si>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</si>
  <si>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</si>
  <si>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</si>
  <si>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</si>
  <si>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</si>
  <si>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</si>
  <si>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</si>
  <si>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</si>
  <si>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</si>
  <si>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</si>
  <si>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</si>
  <si>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</si>
  <si>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</si>
  <si>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</si>
  <si>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</si>
  <si>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</si>
  <si>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</si>
  <si>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</si>
  <si>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</si>
  <si>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</si>
  <si>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</si>
  <si>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</si>
  <si>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</si>
  <si>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</si>
  <si>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</si>
  <si>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</si>
  <si>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</si>
  <si>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</si>
  <si>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</si>
  <si>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</si>
  <si>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</si>
  <si>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</si>
  <si>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</si>
  <si>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</si>
  <si>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</si>
  <si>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</si>
  <si>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</si>
  <si>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</si>
  <si>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</si>
  <si>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</si>
  <si>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</si>
  <si>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</si>
  <si>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</si>
  <si>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</si>
  <si>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</si>
  <si>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</si>
  <si>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</si>
  <si>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</si>
  <si>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</si>
  <si>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</si>
  <si>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</si>
  <si>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</si>
  <si>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</si>
  <si>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</si>
  <si>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</si>
  <si>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</si>
  <si>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</si>
  <si>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</si>
  <si>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</si>
  <si>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</si>
  <si>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</si>
  <si>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</si>
  <si>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</si>
  <si>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</si>
  <si>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</si>
  <si>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</si>
  <si>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</si>
  <si>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</si>
  <si>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</si>
  <si>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</si>
  <si>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</si>
  <si>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</si>
  <si>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</si>
  <si>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</si>
  <si>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</si>
  <si>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</si>
  <si>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</si>
  <si>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</si>
  <si>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</si>
  <si>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</si>
  <si>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</si>
  <si>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</si>
  <si>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</si>
  <si>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</si>
  <si>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</si>
  <si>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</si>
  <si>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</si>
  <si>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</si>
  <si>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</si>
  <si>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</si>
  <si>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</si>
  <si>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</si>
  <si>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</si>
  <si>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</si>
  <si>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</si>
  <si>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</si>
  <si>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</si>
  <si>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</si>
  <si>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</si>
  <si>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5.43</t>
  </si>
  <si>
    <t>▲ 1.05</t>
  </si>
  <si>
    <t>▲ 1.03</t>
  </si>
  <si>
    <t>奈井江町立国民健康保険病院事業会計</t>
  </si>
  <si>
    <t>▲ 1.27</t>
  </si>
  <si>
    <t>▲ 0.67</t>
  </si>
  <si>
    <t>▲ 1.90</t>
  </si>
  <si>
    <t>▲ 1.81</t>
  </si>
  <si>
    <t>一般会計</t>
  </si>
  <si>
    <t>国民健康保険事業会計</t>
  </si>
  <si>
    <t>後期高齢者医療特別会計</t>
  </si>
  <si>
    <t>下水道事業会計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</si>
  <si>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</si>
  <si>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</si>
  <si>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</si>
  <si>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</si>
  <si>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</si>
  <si>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</si>
  <si>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</si>
  <si>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</si>
  <si>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</si>
  <si>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空知中部広域連合</t>
    <rPh sb="0" eb="2">
      <t>ソラチ</t>
    </rPh>
    <rPh sb="2" eb="4">
      <t>チュウブ</t>
    </rPh>
    <rPh sb="4" eb="6">
      <t>コウイキ</t>
    </rPh>
    <rPh sb="6" eb="8">
      <t>レンゴウ</t>
    </rPh>
    <phoneticPr fontId="2"/>
  </si>
  <si>
    <t>中空知広域市町村圏組合（事業会計分）</t>
    <rPh sb="0" eb="1">
      <t>ナカ</t>
    </rPh>
    <rPh sb="1" eb="3">
      <t>ソラチ</t>
    </rPh>
    <rPh sb="3" eb="5">
      <t>コウイキ</t>
    </rPh>
    <rPh sb="5" eb="8">
      <t>シチョウソン</t>
    </rPh>
    <rPh sb="8" eb="9">
      <t>ケン</t>
    </rPh>
    <rPh sb="9" eb="11">
      <t>クミアイ</t>
    </rPh>
    <rPh sb="12" eb="14">
      <t>ジギョウ</t>
    </rPh>
    <rPh sb="14" eb="16">
      <t>カイケイ</t>
    </rPh>
    <rPh sb="16" eb="17">
      <t>ブン</t>
    </rPh>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</si>
  <si>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</si>
  <si>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</si>
  <si>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</si>
  <si>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</si>
  <si>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砂川地区広域消防組合</t>
    <rPh sb="0" eb="2">
      <t>スナガワ</t>
    </rPh>
    <rPh sb="2" eb="4">
      <t>チク</t>
    </rPh>
    <rPh sb="4" eb="6">
      <t>コウイキ</t>
    </rPh>
    <rPh sb="6" eb="8">
      <t>ショウボウ</t>
    </rPh>
    <rPh sb="8" eb="10">
      <t>クミアイ</t>
    </rPh>
    <phoneticPr fontId="2"/>
  </si>
  <si>
    <t>中空知広域水道企業団</t>
    <rPh sb="0" eb="1">
      <t>ナカ</t>
    </rPh>
    <rPh sb="1" eb="3">
      <t>ソラチ</t>
    </rPh>
    <rPh sb="3" eb="5">
      <t>コウイキ</t>
    </rPh>
    <rPh sb="5" eb="7">
      <t>スイドウ</t>
    </rPh>
    <rPh sb="7" eb="9">
      <t>キギョウ</t>
    </rPh>
    <rPh sb="9" eb="10">
      <t>ダン</t>
    </rPh>
    <phoneticPr fontId="2"/>
  </si>
  <si>
    <t>石狩川流域下水道組合</t>
    <rPh sb="0" eb="2">
      <t>イシカリ</t>
    </rPh>
    <rPh sb="2" eb="3">
      <t>ガワ</t>
    </rPh>
    <rPh sb="3" eb="5">
      <t>リュウイキ</t>
    </rPh>
    <rPh sb="5" eb="8">
      <t>ゲスイドウ</t>
    </rPh>
    <rPh sb="8" eb="10">
      <t>クミアイ</t>
    </rPh>
    <phoneticPr fontId="2"/>
  </si>
  <si>
    <t>奈井江町役場庁舎整備基金</t>
    <rPh sb="0" eb="3">
      <t>ナイエ</t>
    </rPh>
    <rPh sb="3" eb="4">
      <t>チョウ</t>
    </rPh>
    <rPh sb="4" eb="6">
      <t>ヤクバ</t>
    </rPh>
    <rPh sb="6" eb="8">
      <t>チョウシャ</t>
    </rPh>
    <rPh sb="8" eb="10">
      <t>セイビ</t>
    </rPh>
    <rPh sb="10" eb="12">
      <t>キキン</t>
    </rPh>
    <phoneticPr fontId="5"/>
  </si>
  <si>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</si>
  <si>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</si>
  <si>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農業担い手育成基金（Ｒ1までは地域振興基金に含む）</t>
    <rPh sb="0" eb="2">
      <t>ノウギョウ</t>
    </rPh>
    <rPh sb="2" eb="3">
      <t>ニナ</t>
    </rPh>
    <rPh sb="4" eb="5">
      <t>テ</t>
    </rPh>
    <rPh sb="5" eb="7">
      <t>イクセイ</t>
    </rPh>
    <rPh sb="7" eb="9">
      <t>キキン</t>
    </rPh>
    <rPh sb="15" eb="17">
      <t>チイキ</t>
    </rPh>
    <rPh sb="17" eb="19">
      <t>シンコウ</t>
    </rPh>
    <rPh sb="19" eb="21">
      <t>キキン</t>
    </rPh>
    <rPh sb="22" eb="23">
      <t>フク</t>
    </rPh>
    <phoneticPr fontId="5"/>
  </si>
  <si>
    <t>森林環境譲与税基金</t>
    <rPh sb="0" eb="2">
      <t>シンリン</t>
    </rPh>
    <rPh sb="2" eb="4">
      <t>カンキョウ</t>
    </rPh>
    <rPh sb="4" eb="6">
      <t>ジョウヨ</t>
    </rPh>
    <rPh sb="6" eb="7">
      <t>ゼイ</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</si>
  <si>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</si>
  <si>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</si>
  <si>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有形固定資産減価償却率は、類似団体と比較し、やや低い水準となっている。
　また、将来負担比率は減少傾向にあるが、類似団体と比較して高い水準となっている。
　現在、保健センター・子育て支援センターの複合化も含めた新庁舎の建設を令和5年度完成に向けて着手しており、今後、有形固定資産減価償却率は低下し、将来負担比率は上昇する見込みであるが、老朽化のため閉館予定となっている児童館などの維持管理に要する経費は減少することが見込まれてい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5" eb="26">
      <t>ヒク</t>
    </rPh>
    <rPh sb="27" eb="29">
      <t>スイジュン</t>
    </rPh>
    <rPh sb="41" eb="43">
      <t>ショウライ</t>
    </rPh>
    <rPh sb="43" eb="45">
      <t>フタン</t>
    </rPh>
    <rPh sb="45" eb="47">
      <t>ヒリツ</t>
    </rPh>
    <rPh sb="48" eb="50">
      <t>ゲンショウ</t>
    </rPh>
    <rPh sb="50" eb="52">
      <t>ケイコウ</t>
    </rPh>
    <rPh sb="57" eb="59">
      <t>ルイジ</t>
    </rPh>
    <rPh sb="59" eb="61">
      <t>ダンタイ</t>
    </rPh>
    <rPh sb="62" eb="64">
      <t>ヒカク</t>
    </rPh>
    <rPh sb="66" eb="67">
      <t>タカ</t>
    </rPh>
    <rPh sb="68" eb="70">
      <t>スイジュン</t>
    </rPh>
    <rPh sb="79" eb="81">
      <t>ゲンザイ</t>
    </rPh>
    <rPh sb="82" eb="84">
      <t>ホケン</t>
    </rPh>
    <rPh sb="89" eb="91">
      <t>コソダ</t>
    </rPh>
    <rPh sb="92" eb="94">
      <t>シエン</t>
    </rPh>
    <rPh sb="99" eb="102">
      <t>フクゴウカ</t>
    </rPh>
    <rPh sb="103" eb="104">
      <t>フク</t>
    </rPh>
    <rPh sb="106" eb="109">
      <t>シンチョウシャ</t>
    </rPh>
    <rPh sb="110" eb="112">
      <t>ケンセツ</t>
    </rPh>
    <rPh sb="113" eb="115">
      <t>レイワ</t>
    </rPh>
    <rPh sb="116" eb="118">
      <t>ネンド</t>
    </rPh>
    <rPh sb="118" eb="120">
      <t>カンセイ</t>
    </rPh>
    <rPh sb="121" eb="122">
      <t>ム</t>
    </rPh>
    <rPh sb="124" eb="126">
      <t>チャクシュ</t>
    </rPh>
    <rPh sb="131" eb="133">
      <t>コンゴ</t>
    </rPh>
    <rPh sb="134" eb="136">
      <t>ユウケイ</t>
    </rPh>
    <rPh sb="136" eb="138">
      <t>コテイ</t>
    </rPh>
    <rPh sb="138" eb="140">
      <t>シサン</t>
    </rPh>
    <rPh sb="140" eb="142">
      <t>ゲンカ</t>
    </rPh>
    <rPh sb="142" eb="144">
      <t>ショウキャク</t>
    </rPh>
    <rPh sb="144" eb="145">
      <t>リツ</t>
    </rPh>
    <rPh sb="146" eb="148">
      <t>テイカ</t>
    </rPh>
    <rPh sb="150" eb="152">
      <t>ショウライ</t>
    </rPh>
    <rPh sb="152" eb="154">
      <t>フタン</t>
    </rPh>
    <rPh sb="154" eb="156">
      <t>ヒリツ</t>
    </rPh>
    <rPh sb="157" eb="159">
      <t>ジョウショウ</t>
    </rPh>
    <rPh sb="161" eb="163">
      <t>ミコ</t>
    </rPh>
    <rPh sb="169" eb="172">
      <t>ロウキュウカ</t>
    </rPh>
    <rPh sb="175" eb="177">
      <t>ヘイカン</t>
    </rPh>
    <rPh sb="177" eb="179">
      <t>ヨテイ</t>
    </rPh>
    <rPh sb="185" eb="188">
      <t>ジドウカン</t>
    </rPh>
    <rPh sb="191" eb="193">
      <t>イジ</t>
    </rPh>
    <rPh sb="193" eb="195">
      <t>カンリ</t>
    </rPh>
    <rPh sb="196" eb="197">
      <t>ヨウ</t>
    </rPh>
    <rPh sb="199" eb="201">
      <t>ケイヒ</t>
    </rPh>
    <rPh sb="202" eb="204">
      <t>ゲンショウ</t>
    </rPh>
    <rPh sb="209" eb="211">
      <t>ミコ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</si>
  <si>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</si>
  <si>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</si>
  <si>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</si>
  <si>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</si>
  <si>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</si>
  <si>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</si>
  <si>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将来負担比率、実質公債費比率ともに類似団体と比較して高い水準となっている。
　計画的な事業の実施、有利な地方債の活用及び新規発行抑制などに努めてきたところであるが、今後、庁舎の建て替えにより、実質公債費比率が上昇することが考えられるため、これまで以上に公債費の適正化に取り組んでいく必要がある。</t>
    <rPh sb="1" eb="3">
      <t>ショウライ</t>
    </rPh>
    <rPh sb="3" eb="5">
      <t>フタン</t>
    </rPh>
    <rPh sb="5" eb="7">
      <t>ヒリツ</t>
    </rPh>
    <rPh sb="8" eb="15">
      <t>ジッシツコウサイヒヒリツ</t>
    </rPh>
    <rPh sb="18" eb="20">
      <t>ルイジ</t>
    </rPh>
    <rPh sb="20" eb="22">
      <t>ダンタイ</t>
    </rPh>
    <rPh sb="23" eb="25">
      <t>ヒカク</t>
    </rPh>
    <rPh sb="27" eb="28">
      <t>タカ</t>
    </rPh>
    <rPh sb="29" eb="31">
      <t>スイジュン</t>
    </rPh>
    <rPh sb="40" eb="43">
      <t>ケイカクテキ</t>
    </rPh>
    <rPh sb="44" eb="46">
      <t>ジギョウ</t>
    </rPh>
    <rPh sb="47" eb="49">
      <t>ジッシ</t>
    </rPh>
    <rPh sb="50" eb="52">
      <t>ユウリ</t>
    </rPh>
    <rPh sb="53" eb="56">
      <t>チホウサイ</t>
    </rPh>
    <rPh sb="57" eb="59">
      <t>カツヨウ</t>
    </rPh>
    <rPh sb="59" eb="60">
      <t>オヨ</t>
    </rPh>
    <rPh sb="61" eb="63">
      <t>シンキ</t>
    </rPh>
    <rPh sb="63" eb="65">
      <t>ハッコウ</t>
    </rPh>
    <rPh sb="65" eb="67">
      <t>ヨクセイ</t>
    </rPh>
    <rPh sb="70" eb="71">
      <t>ツト</t>
    </rPh>
    <rPh sb="83" eb="85">
      <t>コンゴ</t>
    </rPh>
    <rPh sb="86" eb="88">
      <t>チョウシャ</t>
    </rPh>
    <rPh sb="89" eb="90">
      <t>タ</t>
    </rPh>
    <rPh sb="91" eb="92">
      <t>カ</t>
    </rPh>
    <rPh sb="97" eb="104">
      <t>ジッシツコウサイヒヒリツ</t>
    </rPh>
    <rPh sb="105" eb="107">
      <t>ジョウショウ</t>
    </rPh>
    <rPh sb="112" eb="113">
      <t>カンガ</t>
    </rPh>
    <rPh sb="124" eb="126">
      <t>イジョウ</t>
    </rPh>
    <rPh sb="127" eb="130">
      <t>コウサイヒ</t>
    </rPh>
    <rPh sb="131" eb="134">
      <t>テキセイカ</t>
    </rPh>
    <rPh sb="135" eb="136">
      <t>ト</t>
    </rPh>
    <rPh sb="137" eb="138">
      <t>ク</t>
    </rPh>
    <rPh sb="142" eb="144">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</si>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</sst>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B3FA-4C50-9B62-EDD46E9DA2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48239</c:v>
                </c:pt>
                <c:pt idx="1">
                  <c:v>19455</c:v>
                </c:pt>
                <c:pt idx="2">
                  <c:v>63767</c:v>
                </c:pt>
                <c:pt idx="3">
                  <c:v>91607</c:v>
                </c:pt>
                <c:pt idx="4">
                  <c:v>135484</c:v>
                </c:pt>
              </c:numCache>
            </c:numRef>
          </c:val>
          <c:smooth val="0"/>
          <c:extLst>
            <c:ext xmlns:c16="http://schemas.microsoft.com/office/drawing/2014/chart" uri="{C3380CC4-5D6E-409C-BE32-E72D297353CC}">
              <c16:uniqueId val="{00000001-B3FA-4C50-9B62-EDD46E9DA2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1.85</c:v>
                </c:pt>
                <c:pt idx="1">
                  <c:v>3.85</c:v>
                </c:pt>
                <c:pt idx="2">
                  <c:v>3.16</c:v>
                </c:pt>
                <c:pt idx="3">
                  <c:v>4.4400000000000004</c:v>
                </c:pt>
                <c:pt idx="4">
                  <c:v>4.53</c:v>
                </c:pt>
              </c:numCache>
            </c:numRef>
          </c:val>
          <c:extLst>
            <c:ext xmlns:c16="http://schemas.microsoft.com/office/drawing/2014/chart" uri="{C3380CC4-5D6E-409C-BE32-E72D297353CC}">
              <c16:uniqueId val="{00000000-8BCD-491A-B7AB-B08BAEAABD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13.88</c:v>
                </c:pt>
                <c:pt idx="1">
                  <c:v>11.37</c:v>
                </c:pt>
                <c:pt idx="2">
                  <c:v>10.44</c:v>
                </c:pt>
                <c:pt idx="3">
                  <c:v>15.41</c:v>
                </c:pt>
                <c:pt idx="4">
                  <c:v>20.41</c:v>
                </c:pt>
              </c:numCache>
            </c:numRef>
          </c:val>
          <c:extLst>
            <c:ext xmlns:c16="http://schemas.microsoft.com/office/drawing/2014/chart" uri="{C3380CC4-5D6E-409C-BE32-E72D297353CC}">
              <c16:uniqueId val="{00000001-8BCD-491A-B7AB-B08BAEAABD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-5.43</c:v>
                </c:pt>
                <c:pt idx="1">
                  <c:v>-1.05</c:v>
                </c:pt>
                <c:pt idx="2">
                  <c:v>-1.03</c:v>
                </c:pt>
                <c:pt idx="3">
                  <c:v>7.07</c:v>
                </c:pt>
                <c:pt idx="4">
                  <c:v>4.87</c:v>
                </c:pt>
              </c:numCache>
            </c:numRef>
          </c:val>
          <c:smooth val="0"/>
          <c:extLst>
            <c:ext xmlns:c16="http://schemas.microsoft.com/office/drawing/2014/chart" uri="{C3380CC4-5D6E-409C-BE32-E72D297353CC}">
              <c16:uniqueId val="{00000002-8BCD-491A-B7AB-B08BAEAABD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1C-47D3-B858-B6D1C7B81E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1C-47D3-B858-B6D1C7B81E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1C-47D3-B858-B6D1C7B81EB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1C-47D3-B858-B6D1C7B81EB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E1C-47D3-B858-B6D1C7B81EB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0.15</c:v>
                </c:pt>
                <c:pt idx="2">
                  <c:v>#N/A</c:v>
                </c:pt>
                <c:pt idx="3">
                  <c:v>0.14000000000000001</c:v>
                </c:pt>
                <c:pt idx="4">
                  <c:v>#N/A</c:v>
                </c:pt>
                <c:pt idx="5">
                  <c:v>0.22</c:v>
                </c:pt>
                <c:pt idx="6">
                  <c:v>#N/A</c:v>
                </c:pt>
                <c:pt idx="7">
                  <c:v>0.15</c:v>
                </c:pt>
                <c:pt idx="8">
                  <c:v>#N/A</c:v>
                </c:pt>
                <c:pt idx="9">
                  <c:v>0</c:v>
                </c:pt>
              </c:numCache>
            </c:numRef>
          </c:val>
          <c:extLst>
            <c:ext xmlns:c16="http://schemas.microsoft.com/office/drawing/2014/chart" uri="{C3380CC4-5D6E-409C-BE32-E72D297353CC}">
              <c16:uniqueId val="{00000005-0E1C-47D3-B858-B6D1C7B81EB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6-0E1C-47D3-B858-B6D1C7B81EBE}"/>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0.22</c:v>
                </c:pt>
                <c:pt idx="2">
                  <c:v>#N/A</c:v>
                </c:pt>
                <c:pt idx="3">
                  <c:v>0.3</c:v>
                </c:pt>
                <c:pt idx="4">
                  <c:v>#N/A</c:v>
                </c:pt>
                <c:pt idx="5">
                  <c:v>0.25</c:v>
                </c:pt>
                <c:pt idx="6">
                  <c:v>#N/A</c:v>
                </c:pt>
                <c:pt idx="7">
                  <c:v>0.21</c:v>
                </c:pt>
                <c:pt idx="8">
                  <c:v>#N/A</c:v>
                </c:pt>
                <c:pt idx="9">
                  <c:v>0.18</c:v>
                </c:pt>
              </c:numCache>
            </c:numRef>
          </c:val>
          <c:extLst>
            <c:ext xmlns:c16="http://schemas.microsoft.com/office/drawing/2014/chart" uri="{C3380CC4-5D6E-409C-BE32-E72D297353CC}">
              <c16:uniqueId val="{00000007-0E1C-47D3-B858-B6D1C7B81E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1.84</c:v>
                </c:pt>
                <c:pt idx="2">
                  <c:v>#N/A</c:v>
                </c:pt>
                <c:pt idx="3">
                  <c:v>3.84</c:v>
                </c:pt>
                <c:pt idx="4">
                  <c:v>#N/A</c:v>
                </c:pt>
                <c:pt idx="5">
                  <c:v>3.15</c:v>
                </c:pt>
                <c:pt idx="6">
                  <c:v>#N/A</c:v>
                </c:pt>
                <c:pt idx="7">
                  <c:v>4.4400000000000004</c:v>
                </c:pt>
                <c:pt idx="8">
                  <c:v>#N/A</c:v>
                </c:pt>
                <c:pt idx="9">
                  <c:v>4.53</c:v>
                </c:pt>
              </c:numCache>
            </c:numRef>
          </c:val>
          <c:extLst>
            <c:ext xmlns:c16="http://schemas.microsoft.com/office/drawing/2014/chart" uri="{C3380CC4-5D6E-409C-BE32-E72D297353CC}">
              <c16:uniqueId val="{00000008-0E1C-47D3-B858-B6D1C7B81EBE}"/>
            </c:ext>
          </c:extLst>
        </c:ser>
        <c:ser>
          <c:idx val="9"/>
          <c:order val="9"/>
          <c:tx>
            <c:strRef>
              <c:f>データシート!$A$36</c:f>
              <c:strCache>
                <c:ptCount val="1"/>
                <c:pt idx="0">
                  <c:v>奈井江町立国民健康保険病院事業会計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1.43</c:v>
                </c:pt>
                <c:pt idx="2">
                  <c:v>1.27</c:v>
                </c:pt>
                <c:pt idx="3">
                  <c:v>#N/A</c:v>
                </c:pt>
                <c:pt idx="4">
                  <c:v>0.67</c:v>
                </c:pt>
                <c:pt idx="5">
                  <c:v>#N/A</c:v>
                </c:pt>
                <c:pt idx="6">
                  <c:v>1.9</c:v>
                </c:pt>
                <c:pt idx="7">
                  <c:v>#N/A</c:v>
                </c:pt>
                <c:pt idx="8">
                  <c:v>1.81</c:v>
                </c:pt>
                <c:pt idx="9">
                  <c:v>#N/A</c:v>
                </c:pt>
              </c:numCache>
            </c:numRef>
          </c:val>
          <c:extLst>
            <c:ext xmlns:c16="http://schemas.microsoft.com/office/drawing/2014/chart" uri="{C3380CC4-5D6E-409C-BE32-E72D297353CC}">
              <c16:uniqueId val="{00000009-0E1C-47D3-B858-B6D1C7B81E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827</c:v>
                </c:pt>
                <c:pt idx="5">
                  <c:v>745</c:v>
                </c:pt>
                <c:pt idx="8">
                  <c:v>724</c:v>
                </c:pt>
                <c:pt idx="11">
                  <c:v>713</c:v>
                </c:pt>
                <c:pt idx="14">
                  <c:v>700</c:v>
                </c:pt>
              </c:numCache>
            </c:numRef>
          </c:val>
          <c:extLst>
            <c:ext xmlns:c16="http://schemas.microsoft.com/office/drawing/2014/chart" uri="{C3380CC4-5D6E-409C-BE32-E72D297353CC}">
              <c16:uniqueId val="{00000000-7220-4897-B9C0-2489EE4358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20-4897-B9C0-2489EE4358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7220-4897-B9C0-2489EE4358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c:v>
                </c:pt>
                <c:pt idx="3">
                  <c:v>21</c:v>
                </c:pt>
                <c:pt idx="6">
                  <c:v>29</c:v>
                </c:pt>
                <c:pt idx="9">
                  <c:v>28</c:v>
                </c:pt>
                <c:pt idx="12">
                  <c:v>28</c:v>
                </c:pt>
              </c:numCache>
            </c:numRef>
          </c:val>
          <c:extLst>
            <c:ext xmlns:c16="http://schemas.microsoft.com/office/drawing/2014/chart" uri="{C3380CC4-5D6E-409C-BE32-E72D297353CC}">
              <c16:uniqueId val="{00000003-7220-4897-B9C0-2489EE4358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401</c:v>
                </c:pt>
                <c:pt idx="3">
                  <c:v>382</c:v>
                </c:pt>
                <c:pt idx="6">
                  <c:v>353</c:v>
                </c:pt>
                <c:pt idx="9">
                  <c:v>323</c:v>
                </c:pt>
                <c:pt idx="12">
                  <c:v>308</c:v>
                </c:pt>
              </c:numCache>
            </c:numRef>
          </c:val>
          <c:extLst>
            <c:ext xmlns:c16="http://schemas.microsoft.com/office/drawing/2014/chart" uri="{C3380CC4-5D6E-409C-BE32-E72D297353CC}">
              <c16:uniqueId val="{00000004-7220-4897-B9C0-2489EE4358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20-4897-B9C0-2489EE4358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20-4897-B9C0-2489EE4358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711</c:v>
                </c:pt>
                <c:pt idx="3">
                  <c:v>594</c:v>
                </c:pt>
                <c:pt idx="6">
                  <c:v>586</c:v>
                </c:pt>
                <c:pt idx="9">
                  <c:v>606</c:v>
                </c:pt>
                <c:pt idx="12">
                  <c:v>597</c:v>
                </c:pt>
              </c:numCache>
            </c:numRef>
          </c:val>
          <c:extLst>
            <c:ext xmlns:c16="http://schemas.microsoft.com/office/drawing/2014/chart" uri="{C3380CC4-5D6E-409C-BE32-E72D297353CC}">
              <c16:uniqueId val="{00000007-7220-4897-B9C0-2489EE4358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312</c:v>
                </c:pt>
                <c:pt idx="2">
                  <c:v>#N/A</c:v>
                </c:pt>
                <c:pt idx="3">
                  <c:v>#N/A</c:v>
                </c:pt>
                <c:pt idx="4">
                  <c:v>253</c:v>
                </c:pt>
                <c:pt idx="5">
                  <c:v>#N/A</c:v>
                </c:pt>
                <c:pt idx="6">
                  <c:v>#N/A</c:v>
                </c:pt>
                <c:pt idx="7">
                  <c:v>245</c:v>
                </c:pt>
                <c:pt idx="8">
                  <c:v>#N/A</c:v>
                </c:pt>
                <c:pt idx="9">
                  <c:v>#N/A</c:v>
                </c:pt>
                <c:pt idx="10">
                  <c:v>244</c:v>
                </c:pt>
                <c:pt idx="11">
                  <c:v>#N/A</c:v>
                </c:pt>
                <c:pt idx="12">
                  <c:v>#N/A</c:v>
                </c:pt>
                <c:pt idx="13">
                  <c:v>233</c:v>
                </c:pt>
                <c:pt idx="14">
                  <c:v>#N/A</c:v>
                </c:pt>
              </c:numCache>
            </c:numRef>
          </c:val>
          <c:smooth val="0"/>
          <c:extLst>
            <c:ext xmlns:c16="http://schemas.microsoft.com/office/drawing/2014/chart" uri="{C3380CC4-5D6E-409C-BE32-E72D297353CC}">
              <c16:uniqueId val="{00000008-7220-4897-B9C0-2489EE4358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5774</c:v>
                </c:pt>
                <c:pt idx="5">
                  <c:v>5453</c:v>
                </c:pt>
                <c:pt idx="8">
                  <c:v>5099</c:v>
                </c:pt>
                <c:pt idx="11">
                  <c:v>4691</c:v>
                </c:pt>
                <c:pt idx="14">
                  <c:v>4416</c:v>
                </c:pt>
              </c:numCache>
            </c:numRef>
          </c:val>
          <c:extLst>
            <c:ext xmlns:c16="http://schemas.microsoft.com/office/drawing/2014/chart" uri="{C3380CC4-5D6E-409C-BE32-E72D297353CC}">
              <c16:uniqueId val="{00000000-E3D9-4AF9-BEB5-34B07AFE6E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415</c:v>
                </c:pt>
                <c:pt idx="5">
                  <c:v>366</c:v>
                </c:pt>
                <c:pt idx="8">
                  <c:v>323</c:v>
                </c:pt>
                <c:pt idx="11">
                  <c:v>285</c:v>
                </c:pt>
                <c:pt idx="14">
                  <c:v>234</c:v>
                </c:pt>
              </c:numCache>
            </c:numRef>
          </c:val>
          <c:extLst>
            <c:ext xmlns:c16="http://schemas.microsoft.com/office/drawing/2014/chart" uri="{C3380CC4-5D6E-409C-BE32-E72D297353CC}">
              <c16:uniqueId val="{00000001-E3D9-4AF9-BEB5-34B07AFE6E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1047</c:v>
                </c:pt>
                <c:pt idx="5">
                  <c:v>1024</c:v>
                </c:pt>
                <c:pt idx="8">
                  <c:v>1022</c:v>
                </c:pt>
                <c:pt idx="11">
                  <c:v>1300</c:v>
                </c:pt>
                <c:pt idx="14">
                  <c:v>1511</c:v>
                </c:pt>
              </c:numCache>
            </c:numRef>
          </c:val>
          <c:extLst>
            <c:ext xmlns:c16="http://schemas.microsoft.com/office/drawing/2014/chart" uri="{C3380CC4-5D6E-409C-BE32-E72D297353CC}">
              <c16:uniqueId val="{00000002-E3D9-4AF9-BEB5-34B07AFE6E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D9-4AF9-BEB5-34B07AFE6E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D9-4AF9-BEB5-34B07AFE6E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D9-4AF9-BEB5-34B07AFE6E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202</c:v>
                </c:pt>
                <c:pt idx="3">
                  <c:v>220</c:v>
                </c:pt>
                <c:pt idx="6">
                  <c:v>240</c:v>
                </c:pt>
                <c:pt idx="9">
                  <c:v>212</c:v>
                </c:pt>
                <c:pt idx="12">
                  <c:v>284</c:v>
                </c:pt>
              </c:numCache>
            </c:numRef>
          </c:val>
          <c:extLst>
            <c:ext xmlns:c16="http://schemas.microsoft.com/office/drawing/2014/chart" uri="{C3380CC4-5D6E-409C-BE32-E72D297353CC}">
              <c16:uniqueId val="{00000006-E3D9-4AF9-BEB5-34B07AFE6E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479</c:v>
                </c:pt>
                <c:pt idx="3">
                  <c:v>457</c:v>
                </c:pt>
                <c:pt idx="6">
                  <c:v>429</c:v>
                </c:pt>
                <c:pt idx="9">
                  <c:v>402</c:v>
                </c:pt>
                <c:pt idx="12">
                  <c:v>375</c:v>
                </c:pt>
              </c:numCache>
            </c:numRef>
          </c:val>
          <c:extLst>
            <c:ext xmlns:c16="http://schemas.microsoft.com/office/drawing/2014/chart" uri="{C3380CC4-5D6E-409C-BE32-E72D297353CC}">
              <c16:uniqueId val="{00000007-E3D9-4AF9-BEB5-34B07AFE6E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2632</c:v>
                </c:pt>
                <c:pt idx="3">
                  <c:v>2367</c:v>
                </c:pt>
                <c:pt idx="6">
                  <c:v>2151</c:v>
                </c:pt>
                <c:pt idx="9">
                  <c:v>1864</c:v>
                </c:pt>
                <c:pt idx="12">
                  <c:v>1548</c:v>
                </c:pt>
              </c:numCache>
            </c:numRef>
          </c:val>
          <c:extLst>
            <c:ext xmlns:c16="http://schemas.microsoft.com/office/drawing/2014/chart" uri="{C3380CC4-5D6E-409C-BE32-E72D297353CC}">
              <c16:uniqueId val="{00000008-E3D9-4AF9-BEB5-34B07AFE6E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9-E3D9-4AF9-BEB5-34B07AFE6E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5406</c:v>
                </c:pt>
                <c:pt idx="3">
                  <c:v>5088</c:v>
                </c:pt>
                <c:pt idx="6">
                  <c:v>4887</c:v>
                </c:pt>
                <c:pt idx="9">
                  <c:v>4769</c:v>
                </c:pt>
                <c:pt idx="12">
                  <c:v>4717</c:v>
                </c:pt>
              </c:numCache>
            </c:numRef>
          </c:val>
          <c:extLst>
            <c:ext xmlns:c16="http://schemas.microsoft.com/office/drawing/2014/chart" uri="{C3380CC4-5D6E-409C-BE32-E72D297353CC}">
              <c16:uniqueId val="{0000000A-E3D9-4AF9-BEB5-34B07AFE6E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1482</c:v>
                </c:pt>
                <c:pt idx="2">
                  <c:v>#N/A</c:v>
                </c:pt>
                <c:pt idx="3">
                  <c:v>#N/A</c:v>
                </c:pt>
                <c:pt idx="4">
                  <c:v>1289</c:v>
                </c:pt>
                <c:pt idx="5">
                  <c:v>#N/A</c:v>
                </c:pt>
                <c:pt idx="6">
                  <c:v>#N/A</c:v>
                </c:pt>
                <c:pt idx="7">
                  <c:v>1263</c:v>
                </c:pt>
                <c:pt idx="8">
                  <c:v>#N/A</c:v>
                </c:pt>
                <c:pt idx="9">
                  <c:v>#N/A</c:v>
                </c:pt>
                <c:pt idx="10">
                  <c:v>971</c:v>
                </c:pt>
                <c:pt idx="11">
                  <c:v>#N/A</c:v>
                </c:pt>
                <c:pt idx="12">
                  <c:v>#N/A</c:v>
                </c:pt>
                <c:pt idx="13">
                  <c:v>764</c:v>
                </c:pt>
                <c:pt idx="14">
                  <c:v>#N/A</c:v>
                </c:pt>
              </c:numCache>
            </c:numRef>
          </c:val>
          <c:smooth val="0"/>
          <c:extLst>
            <c:ext xmlns:c16="http://schemas.microsoft.com/office/drawing/2014/chart" uri="{C3380CC4-5D6E-409C-BE32-E72D297353CC}">
              <c16:uniqueId val="{0000000B-E3D9-4AF9-BEB5-34B07AFE6E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322</c:v>
                </c:pt>
                <c:pt idx="1">
                  <c:v>506</c:v>
                </c:pt>
                <c:pt idx="2">
                  <c:v>662</c:v>
                </c:pt>
              </c:numCache>
            </c:numRef>
          </c:val>
          <c:extLst>
            <c:ext xmlns:c16="http://schemas.microsoft.com/office/drawing/2014/chart" uri="{C3380CC4-5D6E-409C-BE32-E72D297353CC}">
              <c16:uniqueId val="{00000000-60F9-4386-BDB7-2991B6F223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c:v>
                </c:pt>
                <c:pt idx="1">
                  <c:v>64</c:v>
                </c:pt>
                <c:pt idx="2">
                  <c:v>64</c:v>
                </c:pt>
              </c:numCache>
            </c:numRef>
          </c:val>
          <c:extLst>
            <c:ext xmlns:c16="http://schemas.microsoft.com/office/drawing/2014/chart" uri="{C3380CC4-5D6E-409C-BE32-E72D297353CC}">
              <c16:uniqueId val="{00000001-60F9-4386-BDB7-2991B6F223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426</c:v>
                </c:pt>
                <c:pt idx="1">
                  <c:v>486</c:v>
                </c:pt>
                <c:pt idx="2">
                  <c:v>545</c:v>
                </c:pt>
              </c:numCache>
            </c:numRef>
          </c:val>
          <c:extLst>
            <c:ext xmlns:c16="http://schemas.microsoft.com/office/drawing/2014/chart" uri="{C3380CC4-5D6E-409C-BE32-E72D297353CC}">
              <c16:uniqueId val="{00000002-60F9-4386-BDB7-2991B6F223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{001AB133-5F10-416F-A580-E4FC50088DAB}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2AE-461D-8C07-A92D804951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{8A0EB854-019F-4D2A-8DCB-F5DC39FE675B}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AE-461D-8C07-A92D804951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{18B55162-DFB5-46CB-9B1F-CF3434024883}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AE-461D-8C07-A92D804951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{95E1906A-727D-4002-9B11-703FCF39614B}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AE-461D-8C07-A92D804951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{D330B06F-E6F5-4FB8-964E-CE58140227CE}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AE-461D-8C07-A92D80495129}"/>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{E08474DF-DC88-4879-9472-7DBBBC3FC984}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2AE-461D-8C07-A92D80495129}"/>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{857586F9-6A37-4E69-870D-387CD65515A7}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2AE-461D-8C07-A92D80495129}"/>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{8D24FD2E-A430-4A90-B06A-CC4014FAE51D}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2AE-461D-8C07-A92D80495129}"/>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{AB7191DE-D760-472D-A656-2822C5DE89D8}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2AE-461D-8C07-A92D804951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59.5</c:v>
                </c:pt>
                <c:pt idx="16">
                  <c:v>61.2</c:v>
                </c:pt>
                <c:pt idx="24">
                  <c:v>62.7</c:v>
                </c:pt>
                <c:pt idx="32">
                  <c:v>64.2</c:v>
                </c:pt>
              </c:numCache>
            </c:numRef>
          </c:xVal>
          <c:yVal>
            <c:numRef>
              <c:f>公会計指標分析・財政指標組合せ分析表!$BP$51:$DC$51</c:f>
              <c:numCache>
                <c:formatCode>#,##0.0;"▲ "#,##0.0</c:formatCode>
                <c:ptCount val="40"/>
                <c:pt idx="0">
                  <c:v>64.099999999999994</c:v>
                </c:pt>
                <c:pt idx="8">
                  <c:v>56.4</c:v>
                </c:pt>
                <c:pt idx="16">
                  <c:v>52.2</c:v>
                </c:pt>
                <c:pt idx="24">
                  <c:v>36.799999999999997</c:v>
                </c:pt>
                <c:pt idx="32">
                  <c:v>29.3</c:v>
                </c:pt>
              </c:numCache>
            </c:numRef>
          </c:yVal>
          <c:smooth val="0"/>
          <c:extLst>
            <c:ext xmlns:c16="http://schemas.microsoft.com/office/drawing/2014/chart" uri="{C3380CC4-5D6E-409C-BE32-E72D297353CC}">
              <c16:uniqueId val="{00000009-D2AE-461D-8C07-A92D804951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{A7D14592-0E99-406E-993F-63DBE521DC4F}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2AE-461D-8C07-A92D804951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{B2CDBCBF-D1D9-45BA-AEE6-148AFD0767DF}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AE-461D-8C07-A92D804951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{0C092FDD-DC5D-4A56-B860-53C60C64B6E7}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AE-461D-8C07-A92D804951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{D17BAD49-C10D-4659-8C27-E5465CF3844D}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AE-461D-8C07-A92D804951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{87E9EF99-A2CE-4625-A27E-03FE832E1EBC}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AE-461D-8C07-A92D80495129}"/>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{82F470A9-5361-4159-ABAC-A77724A49072}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2AE-461D-8C07-A92D80495129}"/>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{D02BB570-BE9B-4E88-9FC7-8E6E2A298EE3}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2AE-461D-8C07-A92D80495129}"/>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{166AB07A-926C-4F68-92C1-D60A961BCBA6}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2AE-461D-8C07-A92D80495129}"/>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{48224D56-9424-4E71-94B1-44AF8805709A}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2AE-461D-8C07-A92D804951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2AE-461D-8C07-A92D80495129}"/>
            </c:ext>
          </c:extLst>
        </c:ser>
        <c:dLbls>
          <c:showLegendKey val="0"/>
          <c:showVal val="1"/>
          <c:showCatName val="0"/>
          <c:showSerName val="0"/>
          <c:showPercent val="0"/>
          <c:showBubbleSize val="0"/>
        </c:dLbls>
        <c:axId val="46179840"/>
        <c:axId val="46181760"/>
      </c:scatterChart>
      <c:valAx>
        <c:axId val="46179840"/>
        <c:scaling>
          <c:orientation val="maxMin"/>
          <c:max val="6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{988D3869-DBBC-4C3F-90DF-0616CA45ADFA}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82C-41A0-95A5-A39DBDA93F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{3FBAF8F2-51BB-461B-94E1-0136341E265A}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2C-41A0-95A5-A39DBDA93F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{882ECC4F-AA59-42AA-AD60-5D4DA45F4B52}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2C-41A0-95A5-A39DBDA93F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{58A351ED-4E42-41C5-B1BF-8485C91BFF91}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2C-41A0-95A5-A39DBDA93F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{F363695C-2431-4160-9EAD-8E63C8BEA04A}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2C-41A0-95A5-A39DBDA93F78}"/>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{7926329B-7DC9-4AB7-85A9-A4E1F38FE0E6}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82C-41A0-95A5-A39DBDA93F78}"/>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{6BFEE4A5-A03C-4FEE-BE03-C1286C4F2976}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82C-41A0-95A5-A39DBDA93F78}"/>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{CAC63C0A-7ED0-4ADC-8EDF-638825408200}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82C-41A0-95A5-A39DBDA93F78}"/>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{2B3C23E1-7FB4-47F8-BFDE-4F338CB2ED9B}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82C-41A0-95A5-A39DBDA93F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12.8</c:v>
                </c:pt>
                <c:pt idx="16">
                  <c:v>11.5</c:v>
                </c:pt>
                <c:pt idx="24">
                  <c:v>10.1</c:v>
                </c:pt>
                <c:pt idx="32">
                  <c:v>9.4</c:v>
                </c:pt>
              </c:numCache>
            </c:numRef>
          </c:xVal>
          <c:yVal>
            <c:numRef>
              <c:f>公会計指標分析・財政指標組合せ分析表!$BP$73:$DC$73</c:f>
              <c:numCache>
                <c:formatCode>#,##0.0;"▲ "#,##0.0</c:formatCode>
                <c:ptCount val="40"/>
                <c:pt idx="0">
                  <c:v>64.099999999999994</c:v>
                </c:pt>
                <c:pt idx="8">
                  <c:v>56.4</c:v>
                </c:pt>
                <c:pt idx="16">
                  <c:v>52.2</c:v>
                </c:pt>
                <c:pt idx="24">
                  <c:v>36.799999999999997</c:v>
                </c:pt>
                <c:pt idx="32">
                  <c:v>29.3</c:v>
                </c:pt>
              </c:numCache>
            </c:numRef>
          </c:yVal>
          <c:smooth val="0"/>
          <c:extLst>
            <c:ext xmlns:c16="http://schemas.microsoft.com/office/drawing/2014/chart" uri="{C3380CC4-5D6E-409C-BE32-E72D297353CC}">
              <c16:uniqueId val="{00000009-982C-41A0-95A5-A39DBDA93F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{FAA76BA9-4C9A-497C-ABB1-2D35DA552541}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82C-41A0-95A5-A39DBDA93F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{72A33B63-A780-43AA-B29D-DF0A467E8186}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2C-41A0-95A5-A39DBDA93F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{46F0A7A2-5385-4EBC-A923-3457B04B175B}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2C-41A0-95A5-A39DBDA93F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{E3B224DC-B24A-497D-8CB7-2CA0D5E1905F}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2C-41A0-95A5-A39DBDA93F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{946AC8E5-0F09-4D68-9A95-CF40412CCF01}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2C-41A0-95A5-A39DBDA93F78}"/>
                </c:ext>
              </c:extLst>
            </c:dLbl>
            <c:dLbl>
              <c:idx val="8"/>
              <c:layout>
                <c:manualLayout>
                  <c:x val="-3.1570342725075584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{0675824C-1D6D-4D5B-843C-66A917129427}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82C-41A0-95A5-A39DBDA93F78}"/>
                </c:ext>
              </c:extLst>
            </c:dLbl>
            <c:dLbl>
              <c:idx val="16"/>
              <c:layout>
                <c:manualLayout>
                  <c:x val="-4.4905057365901176E-2"/>
                  <c:y val="-6.89206572747442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{7BB3A66C-A5D7-4739-A6D9-1913B54C24A8}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82C-41A0-95A5-A39DBDA93F78}"/>
                </c:ext>
              </c:extLst>
            </c:dLbl>
            <c:dLbl>
              <c:idx val="24"/>
              <c:layout>
                <c:manualLayout>
                  <c:x val="-1.8235628084250128E-2"/>
                  <c:y val="-0.10617080403066771"/>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{84EC1917-9DFF-4FE7-B44B-A8F253730366}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82C-41A0-95A5-A39DBDA93F78}"/>
                </c:ext>
              </c:extLst>
            </c:dLbl>
            <c:dLbl>
              <c:idx val="32"/>
              <c:layout>
                <c:manualLayout>
                  <c:x val="-3.1570342725075584E-2"/>
                  <c:y val="-3.107920573022802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{8AA2F40E-74FA-4A51-925F-D18BAD40AF09}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82C-41A0-95A5-A39DBDA93F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82C-41A0-95A5-A39DBDA93F78}"/>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4,936
88.19
5,811,702
5,664,608
147,094
3,243,718
4,717,185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類似団体平均を下回っている状況が続いており、直近１０年間は、ほぼ同率で推移しており、財政基盤が弱く、地方交付税への依存度が高い北海道では、平均的な数値となっている。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今後においても、事務事業の効率化、見直し等を進め、引き続き財政健全化に努める。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95250</xdr:rowOff>
    </xdr:to>
    <xdr:cxnSp macro="">
      <xdr:nvCxnSpPr>
        <xdr:cNvPr id="68" name="直線コネクタ 67"/>
        <xdr:cNvCxnSpPr/>
      </xdr:nvCxnSpPr>
      <xdr:spPr>
        <a:xfrm>
          <a:off x="4114800" y="74407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1" name="直線コネクタ 70"/>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4" name="直線コネクタ 73"/>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広域行政推進による、広域連合、一部事務組合への負担金、他会計への繰出金、公債費が高い水準にあることから、類似団体の平均を上回っていたが、改善傾向にある。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今後も、事務事業の効率化、見直し等、新規事業については、必要性及び緊急性はもちろんのこと、後年度における財政負担も厳しく見極めるなど、経常経費の削減に努める。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また、引き続き、町税等の収納強化を図り、財源の確保にも努める。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37211</xdr:rowOff>
    </xdr:from>
    <xdr:to>
      <xdr:col>23</xdr:col>
      <xdr:colOff>133350</xdr:colOff>
      <xdr:row>62</xdr:row>
      <xdr:rowOff>44450</xdr:rowOff>
    </xdr:to>
    <xdr:cxnSp macro="">
      <xdr:nvCxnSpPr>
        <xdr:cNvPr id="129" name="直線コネクタ 128"/>
        <xdr:cNvCxnSpPr/>
      </xdr:nvCxnSpPr>
      <xdr:spPr>
        <a:xfrm flipV="1">
          <a:off x="4114800" y="1066711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15367</xdr:rowOff>
    </xdr:to>
    <xdr:cxnSp macro="">
      <xdr:nvCxnSpPr>
        <xdr:cNvPr id="132" name="直線コネクタ 131"/>
        <xdr:cNvCxnSpPr/>
      </xdr:nvCxnSpPr>
      <xdr:spPr>
        <a:xfrm flipV="1">
          <a:off x="3225800" y="10674350"/>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15367</xdr:rowOff>
    </xdr:from>
    <xdr:to>
      <xdr:col>15</xdr:col>
      <xdr:colOff>82550</xdr:colOff>
      <xdr:row>63</xdr:row>
      <xdr:rowOff>39497</xdr:rowOff>
    </xdr:to>
    <xdr:cxnSp macro="">
      <xdr:nvCxnSpPr>
        <xdr:cNvPr id="135" name="直線コネクタ 134"/>
        <xdr:cNvCxnSpPr/>
      </xdr:nvCxnSpPr>
      <xdr:spPr>
        <a:xfrm flipV="1">
          <a:off x="2336800" y="108167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39497</xdr:rowOff>
    </xdr:from>
    <xdr:to>
      <xdr:col>11</xdr:col>
      <xdr:colOff>31750</xdr:colOff>
      <xdr:row>63</xdr:row>
      <xdr:rowOff>78105</xdr:rowOff>
    </xdr:to>
    <xdr:cxnSp macro="">
      <xdr:nvCxnSpPr>
        <xdr:cNvPr id="138" name="直線コネクタ 137"/>
        <xdr:cNvCxnSpPr/>
      </xdr:nvCxnSpPr>
      <xdr:spPr>
        <a:xfrm flipV="1">
          <a:off x="1447800" y="1084084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157861</xdr:rowOff>
    </xdr:from>
    <xdr:to>
      <xdr:col>23</xdr:col>
      <xdr:colOff>184150</xdr:colOff>
      <xdr:row>62</xdr:row>
      <xdr:rowOff>88011</xdr:rowOff>
    </xdr:to>
    <xdr:sp macro="" textlink="">
      <xdr:nvSpPr>
        <xdr:cNvPr id="148" name="楕円 147"/>
        <xdr:cNvSpPr/>
      </xdr:nvSpPr>
      <xdr:spPr>
        <a:xfrm>
          <a:off x="49022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2938</xdr:rowOff>
    </xdr:from>
    <xdr:ext cx="762000" cy="259045"/>
    <xdr:sp macro="" textlink="">
      <xdr:nvSpPr>
        <xdr:cNvPr id="149" name="財政構造の弾力性該当値テキスト"/>
        <xdr:cNvSpPr txBox="1"/>
      </xdr:nvSpPr>
      <xdr:spPr>
        <a:xfrm>
          <a:off x="5041900" y="1046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0" name="楕円 149"/>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1" name="テキスト ボックス 150"/>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136017</xdr:rowOff>
    </xdr:from>
    <xdr:to>
      <xdr:col>15</xdr:col>
      <xdr:colOff>133350</xdr:colOff>
      <xdr:row>63</xdr:row>
      <xdr:rowOff>66167</xdr:rowOff>
    </xdr:to>
    <xdr:sp macro="" textlink="">
      <xdr:nvSpPr>
        <xdr:cNvPr id="152" name="楕円 151"/>
        <xdr:cNvSpPr/>
      </xdr:nvSpPr>
      <xdr:spPr>
        <a:xfrm>
          <a:off x="3175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50944</xdr:rowOff>
    </xdr:from>
    <xdr:ext cx="762000" cy="259045"/>
    <xdr:sp macro="" textlink="">
      <xdr:nvSpPr>
        <xdr:cNvPr id="153" name="テキスト ボックス 152"/>
        <xdr:cNvSpPr txBox="1"/>
      </xdr:nvSpPr>
      <xdr:spPr>
        <a:xfrm>
          <a:off x="2844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160147</xdr:rowOff>
    </xdr:from>
    <xdr:to>
      <xdr:col>11</xdr:col>
      <xdr:colOff>82550</xdr:colOff>
      <xdr:row>63</xdr:row>
      <xdr:rowOff>90297</xdr:rowOff>
    </xdr:to>
    <xdr:sp macro="" textlink="">
      <xdr:nvSpPr>
        <xdr:cNvPr id="154" name="楕円 153"/>
        <xdr:cNvSpPr/>
      </xdr:nvSpPr>
      <xdr:spPr>
        <a:xfrm>
          <a:off x="2286000" y="107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75074</xdr:rowOff>
    </xdr:from>
    <xdr:ext cx="762000" cy="259045"/>
    <xdr:sp macro="" textlink="">
      <xdr:nvSpPr>
        <xdr:cNvPr id="155" name="テキスト ボックス 154"/>
        <xdr:cNvSpPr txBox="1"/>
      </xdr:nvSpPr>
      <xdr:spPr>
        <a:xfrm>
          <a:off x="1955800" y="1087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56" name="楕円 155"/>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57" name="テキスト ボックス 156"/>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２つの福祉施設を民間に移管し、企業会計は閉鎖したが、福祉施設の職員は町からの派遣、一般会計に異動となっていた。Ｈ２９～Ｒ１の３年間で派遣期間が終了したため、人件費は大きく減少したが、燃料や資材など社会情勢の影響によるコスト増により、公共施設の維持管理費用、除雪費用などが増加したため、類似団体平均に比べ高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今後においても、事務事業の効率化、見直し等を行い、引き続き経費の削減に努める。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72996</xdr:rowOff>
    </xdr:from>
    <xdr:to>
      <xdr:col>23</xdr:col>
      <xdr:colOff>133350</xdr:colOff>
      <xdr:row>82</xdr:row>
      <xdr:rowOff>132071</xdr:rowOff>
    </xdr:to>
    <xdr:cxnSp macro="">
      <xdr:nvCxnSpPr>
        <xdr:cNvPr id="193" name="直線コネクタ 192"/>
        <xdr:cNvCxnSpPr/>
      </xdr:nvCxnSpPr>
      <xdr:spPr>
        <a:xfrm>
          <a:off x="4114800" y="14131896"/>
          <a:ext cx="838200" cy="5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59534</xdr:rowOff>
    </xdr:from>
    <xdr:to>
      <xdr:col>19</xdr:col>
      <xdr:colOff>133350</xdr:colOff>
      <xdr:row>82</xdr:row>
      <xdr:rowOff>72996</xdr:rowOff>
    </xdr:to>
    <xdr:cxnSp macro="">
      <xdr:nvCxnSpPr>
        <xdr:cNvPr id="196" name="直線コネクタ 195"/>
        <xdr:cNvCxnSpPr/>
      </xdr:nvCxnSpPr>
      <xdr:spPr>
        <a:xfrm>
          <a:off x="3225800" y="14118434"/>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59032</xdr:rowOff>
    </xdr:from>
    <xdr:to>
      <xdr:col>15</xdr:col>
      <xdr:colOff>82550</xdr:colOff>
      <xdr:row>82</xdr:row>
      <xdr:rowOff>59534</xdr:rowOff>
    </xdr:to>
    <xdr:cxnSp macro="">
      <xdr:nvCxnSpPr>
        <xdr:cNvPr id="199" name="直線コネクタ 198"/>
        <xdr:cNvCxnSpPr/>
      </xdr:nvCxnSpPr>
      <xdr:spPr>
        <a:xfrm>
          <a:off x="2336800" y="14117932"/>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51574</xdr:rowOff>
    </xdr:from>
    <xdr:to>
      <xdr:col>11</xdr:col>
      <xdr:colOff>31750</xdr:colOff>
      <xdr:row>82</xdr:row>
      <xdr:rowOff>59032</xdr:rowOff>
    </xdr:to>
    <xdr:cxnSp macro="">
      <xdr:nvCxnSpPr>
        <xdr:cNvPr id="202" name="直線コネクタ 201"/>
        <xdr:cNvCxnSpPr/>
      </xdr:nvCxnSpPr>
      <xdr:spPr>
        <a:xfrm>
          <a:off x="1447800" y="14110474"/>
          <a:ext cx="8890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81271</xdr:rowOff>
    </xdr:from>
    <xdr:to>
      <xdr:col>23</xdr:col>
      <xdr:colOff>184150</xdr:colOff>
      <xdr:row>83</xdr:row>
      <xdr:rowOff>11421</xdr:rowOff>
    </xdr:to>
    <xdr:sp macro="" textlink="">
      <xdr:nvSpPr>
        <xdr:cNvPr id="212" name="楕円 211"/>
        <xdr:cNvSpPr/>
      </xdr:nvSpPr>
      <xdr:spPr>
        <a:xfrm>
          <a:off x="4902200" y="141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53348</xdr:rowOff>
    </xdr:from>
    <xdr:ext cx="762000" cy="259045"/>
    <xdr:sp macro="" textlink="">
      <xdr:nvSpPr>
        <xdr:cNvPr id="213" name="人件費・物件費等の状況該当値テキスト"/>
        <xdr:cNvSpPr txBox="1"/>
      </xdr:nvSpPr>
      <xdr:spPr>
        <a:xfrm>
          <a:off x="5041900" y="1411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22196</xdr:rowOff>
    </xdr:from>
    <xdr:to>
      <xdr:col>19</xdr:col>
      <xdr:colOff>184150</xdr:colOff>
      <xdr:row>82</xdr:row>
      <xdr:rowOff>123796</xdr:rowOff>
    </xdr:to>
    <xdr:sp macro="" textlink="">
      <xdr:nvSpPr>
        <xdr:cNvPr id="214" name="楕円 213"/>
        <xdr:cNvSpPr/>
      </xdr:nvSpPr>
      <xdr:spPr>
        <a:xfrm>
          <a:off x="4064000" y="140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108573</xdr:rowOff>
    </xdr:from>
    <xdr:ext cx="736600" cy="259045"/>
    <xdr:sp macro="" textlink="">
      <xdr:nvSpPr>
        <xdr:cNvPr id="215" name="テキスト ボックス 214"/>
        <xdr:cNvSpPr txBox="1"/>
      </xdr:nvSpPr>
      <xdr:spPr>
        <a:xfrm>
          <a:off x="3733800" y="1416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8734</xdr:rowOff>
    </xdr:from>
    <xdr:to>
      <xdr:col>15</xdr:col>
      <xdr:colOff>133350</xdr:colOff>
      <xdr:row>82</xdr:row>
      <xdr:rowOff>110334</xdr:rowOff>
    </xdr:to>
    <xdr:sp macro="" textlink="">
      <xdr:nvSpPr>
        <xdr:cNvPr id="216" name="楕円 215"/>
        <xdr:cNvSpPr/>
      </xdr:nvSpPr>
      <xdr:spPr>
        <a:xfrm>
          <a:off x="3175000" y="140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95111</xdr:rowOff>
    </xdr:from>
    <xdr:ext cx="762000" cy="259045"/>
    <xdr:sp macro="" textlink="">
      <xdr:nvSpPr>
        <xdr:cNvPr id="217" name="テキスト ボックス 216"/>
        <xdr:cNvSpPr txBox="1"/>
      </xdr:nvSpPr>
      <xdr:spPr>
        <a:xfrm>
          <a:off x="2844800" y="1415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8232</xdr:rowOff>
    </xdr:from>
    <xdr:to>
      <xdr:col>11</xdr:col>
      <xdr:colOff>82550</xdr:colOff>
      <xdr:row>82</xdr:row>
      <xdr:rowOff>109832</xdr:rowOff>
    </xdr:to>
    <xdr:sp macro="" textlink="">
      <xdr:nvSpPr>
        <xdr:cNvPr id="218" name="楕円 217"/>
        <xdr:cNvSpPr/>
      </xdr:nvSpPr>
      <xdr:spPr>
        <a:xfrm>
          <a:off x="2286000" y="140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94609</xdr:rowOff>
    </xdr:from>
    <xdr:ext cx="762000" cy="259045"/>
    <xdr:sp macro="" textlink="">
      <xdr:nvSpPr>
        <xdr:cNvPr id="219" name="テキスト ボックス 218"/>
        <xdr:cNvSpPr txBox="1"/>
      </xdr:nvSpPr>
      <xdr:spPr>
        <a:xfrm>
          <a:off x="1955800" y="1415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774</xdr:rowOff>
    </xdr:from>
    <xdr:to>
      <xdr:col>7</xdr:col>
      <xdr:colOff>31750</xdr:colOff>
      <xdr:row>82</xdr:row>
      <xdr:rowOff>102374</xdr:rowOff>
    </xdr:to>
    <xdr:sp macro="" textlink="">
      <xdr:nvSpPr>
        <xdr:cNvPr id="220" name="楕円 219"/>
        <xdr:cNvSpPr/>
      </xdr:nvSpPr>
      <xdr:spPr>
        <a:xfrm>
          <a:off x="1397000" y="140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87151</xdr:rowOff>
    </xdr:from>
    <xdr:ext cx="762000" cy="259045"/>
    <xdr:sp macro="" textlink="">
      <xdr:nvSpPr>
        <xdr:cNvPr id="221" name="テキスト ボックス 220"/>
        <xdr:cNvSpPr txBox="1"/>
      </xdr:nvSpPr>
      <xdr:spPr>
        <a:xfrm>
          <a:off x="1066800" y="1414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年度まで職員給与の独自削減（管理職手当平均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及び給料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）の実施により類似団体平均を下回っている状況だったが、年齢層のバランスにより近年は平均値を下回っている。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今後においても、職員給与の縮減に努める。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85</xdr:row>
      <xdr:rowOff>31750</xdr:rowOff>
    </xdr:to>
    <xdr:cxnSp macro="">
      <xdr:nvCxnSpPr>
        <xdr:cNvPr id="255" name="直線コネクタ 254"/>
        <xdr:cNvCxnSpPr/>
      </xdr:nvCxnSpPr>
      <xdr:spPr>
        <a:xfrm>
          <a:off x="16179800" y="14417322"/>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85</xdr:row>
      <xdr:rowOff>58561</xdr:rowOff>
    </xdr:to>
    <xdr:cxnSp macro="">
      <xdr:nvCxnSpPr>
        <xdr:cNvPr id="258" name="直線コネクタ 257"/>
        <xdr:cNvCxnSpPr/>
      </xdr:nvCxnSpPr>
      <xdr:spPr>
        <a:xfrm flipV="1">
          <a:off x="15290800" y="1441732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85</xdr:row>
      <xdr:rowOff>58561</xdr:rowOff>
    </xdr:to>
    <xdr:cxnSp macro="">
      <xdr:nvCxnSpPr>
        <xdr:cNvPr id="261" name="直線コネクタ 260"/>
        <xdr:cNvCxnSpPr/>
      </xdr:nvCxnSpPr>
      <xdr:spPr>
        <a:xfrm>
          <a:off x="14401800" y="1447094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149578</xdr:rowOff>
    </xdr:to>
    <xdr:cxnSp macro="">
      <xdr:nvCxnSpPr>
        <xdr:cNvPr id="264" name="直線コネクタ 263"/>
        <xdr:cNvCxnSpPr/>
      </xdr:nvCxnSpPr>
      <xdr:spPr>
        <a:xfrm flipV="1">
          <a:off x="13512800" y="144709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6" name="楕円 275"/>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7" name="テキスト ボックス 276"/>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8" name="楕円 277"/>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79" name="テキスト ボックス 278"/>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0" name="楕円 279"/>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81" name="テキスト ボックス 280"/>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2" name="楕円 281"/>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83" name="テキスト ボックス 282"/>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年度まで退職者補充のための新規採用は行わず、職員定数管理に努めてきた。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つの福祉施設を民間に移管したことにより、閉鎖した企業会計から一般会計に職員が異動した際にも新規採用は行っていない。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今後においても、将来的な職員間のバランスや空洞化を勘案しながら、民間委託や広域連携等を推進し、より適正な職員の定数管理に努める。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128088</xdr:rowOff>
    </xdr:from>
    <xdr:to>
      <xdr:col>81</xdr:col>
      <xdr:colOff>44450</xdr:colOff>
      <xdr:row>63</xdr:row>
      <xdr:rowOff>133604</xdr:rowOff>
    </xdr:to>
    <xdr:cxnSp macro="">
      <xdr:nvCxnSpPr>
        <xdr:cNvPr id="320" name="直線コネクタ 319"/>
        <xdr:cNvCxnSpPr/>
      </xdr:nvCxnSpPr>
      <xdr:spPr>
        <a:xfrm>
          <a:off x="16179800" y="10929438"/>
          <a:ext cx="8382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90860</xdr:rowOff>
    </xdr:from>
    <xdr:to>
      <xdr:col>77</xdr:col>
      <xdr:colOff>44450</xdr:colOff>
      <xdr:row>63</xdr:row>
      <xdr:rowOff>128088</xdr:rowOff>
    </xdr:to>
    <xdr:cxnSp macro="">
      <xdr:nvCxnSpPr>
        <xdr:cNvPr id="323" name="直線コネクタ 322"/>
        <xdr:cNvCxnSpPr/>
      </xdr:nvCxnSpPr>
      <xdr:spPr>
        <a:xfrm>
          <a:off x="15290800" y="10892210"/>
          <a:ext cx="889000" cy="3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90860</xdr:rowOff>
    </xdr:from>
    <xdr:to>
      <xdr:col>72</xdr:col>
      <xdr:colOff>203200</xdr:colOff>
      <xdr:row>63</xdr:row>
      <xdr:rowOff>130846</xdr:rowOff>
    </xdr:to>
    <xdr:cxnSp macro="">
      <xdr:nvCxnSpPr>
        <xdr:cNvPr id="326" name="直線コネクタ 325"/>
        <xdr:cNvCxnSpPr/>
      </xdr:nvCxnSpPr>
      <xdr:spPr>
        <a:xfrm flipV="1">
          <a:off x="14401800" y="10892210"/>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130846</xdr:rowOff>
    </xdr:from>
    <xdr:to>
      <xdr:col>68</xdr:col>
      <xdr:colOff>152400</xdr:colOff>
      <xdr:row>65</xdr:row>
      <xdr:rowOff>55445</xdr:rowOff>
    </xdr:to>
    <xdr:cxnSp macro="">
      <xdr:nvCxnSpPr>
        <xdr:cNvPr id="329" name="直線コネクタ 328"/>
        <xdr:cNvCxnSpPr/>
      </xdr:nvCxnSpPr>
      <xdr:spPr>
        <a:xfrm flipV="1">
          <a:off x="13512800" y="10932196"/>
          <a:ext cx="889000" cy="26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39" name="楕円 338"/>
        <xdr:cNvSpPr/>
      </xdr:nvSpPr>
      <xdr:spPr>
        <a:xfrm>
          <a:off x="16967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54881</xdr:rowOff>
    </xdr:from>
    <xdr:ext cx="762000" cy="259045"/>
    <xdr:sp macro="" textlink="">
      <xdr:nvSpPr>
        <xdr:cNvPr id="340" name="定員管理の状況該当値テキスト"/>
        <xdr:cNvSpPr txBox="1"/>
      </xdr:nvSpPr>
      <xdr:spPr>
        <a:xfrm>
          <a:off x="17106900" y="108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77288</xdr:rowOff>
    </xdr:from>
    <xdr:to>
      <xdr:col>77</xdr:col>
      <xdr:colOff>95250</xdr:colOff>
      <xdr:row>64</xdr:row>
      <xdr:rowOff>7438</xdr:rowOff>
    </xdr:to>
    <xdr:sp macro="" textlink="">
      <xdr:nvSpPr>
        <xdr:cNvPr id="341" name="楕円 340"/>
        <xdr:cNvSpPr/>
      </xdr:nvSpPr>
      <xdr:spPr>
        <a:xfrm>
          <a:off x="16129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163665</xdr:rowOff>
    </xdr:from>
    <xdr:ext cx="736600" cy="259045"/>
    <xdr:sp macro="" textlink="">
      <xdr:nvSpPr>
        <xdr:cNvPr id="342" name="テキスト ボックス 341"/>
        <xdr:cNvSpPr txBox="1"/>
      </xdr:nvSpPr>
      <xdr:spPr>
        <a:xfrm>
          <a:off x="15798800" y="10965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40060</xdr:rowOff>
    </xdr:from>
    <xdr:to>
      <xdr:col>73</xdr:col>
      <xdr:colOff>44450</xdr:colOff>
      <xdr:row>63</xdr:row>
      <xdr:rowOff>141660</xdr:rowOff>
    </xdr:to>
    <xdr:sp macro="" textlink="">
      <xdr:nvSpPr>
        <xdr:cNvPr id="343" name="楕円 342"/>
        <xdr:cNvSpPr/>
      </xdr:nvSpPr>
      <xdr:spPr>
        <a:xfrm>
          <a:off x="15240000" y="108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126437</xdr:rowOff>
    </xdr:from>
    <xdr:ext cx="762000" cy="259045"/>
    <xdr:sp macro="" textlink="">
      <xdr:nvSpPr>
        <xdr:cNvPr id="344" name="テキスト ボックス 343"/>
        <xdr:cNvSpPr txBox="1"/>
      </xdr:nvSpPr>
      <xdr:spPr>
        <a:xfrm>
          <a:off x="14909800" y="1092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80046</xdr:rowOff>
    </xdr:from>
    <xdr:to>
      <xdr:col>68</xdr:col>
      <xdr:colOff>203200</xdr:colOff>
      <xdr:row>64</xdr:row>
      <xdr:rowOff>10196</xdr:rowOff>
    </xdr:to>
    <xdr:sp macro="" textlink="">
      <xdr:nvSpPr>
        <xdr:cNvPr id="345" name="楕円 344"/>
        <xdr:cNvSpPr/>
      </xdr:nvSpPr>
      <xdr:spPr>
        <a:xfrm>
          <a:off x="14351000" y="108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166423</xdr:rowOff>
    </xdr:from>
    <xdr:ext cx="762000" cy="259045"/>
    <xdr:sp macro="" textlink="">
      <xdr:nvSpPr>
        <xdr:cNvPr id="346" name="テキスト ボックス 345"/>
        <xdr:cNvSpPr txBox="1"/>
      </xdr:nvSpPr>
      <xdr:spPr>
        <a:xfrm>
          <a:off x="14020800" y="109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4645</xdr:rowOff>
    </xdr:from>
    <xdr:to>
      <xdr:col>64</xdr:col>
      <xdr:colOff>152400</xdr:colOff>
      <xdr:row>65</xdr:row>
      <xdr:rowOff>106245</xdr:rowOff>
    </xdr:to>
    <xdr:sp macro="" textlink="">
      <xdr:nvSpPr>
        <xdr:cNvPr id="347" name="楕円 346"/>
        <xdr:cNvSpPr/>
      </xdr:nvSpPr>
      <xdr:spPr>
        <a:xfrm>
          <a:off x="13462000" y="111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91022</xdr:rowOff>
    </xdr:from>
    <xdr:ext cx="762000" cy="259045"/>
    <xdr:sp macro="" textlink="">
      <xdr:nvSpPr>
        <xdr:cNvPr id="348" name="テキスト ボックス 347"/>
        <xdr:cNvSpPr txBox="1"/>
      </xdr:nvSpPr>
      <xdr:spPr>
        <a:xfrm>
          <a:off x="13131800" y="112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これまでの社会資本整備によって、地方債の償還が多額となっているのが類似団体平均を上回っている要因であるが、計画的な事業実施により改善傾向にある。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役場庁舎整備等の大規模事業を進めている状況であるが、事業の必要性・緊急性を勘案し、計画的な事業実施、新規地方債の発行抑制、有利な地方債の活用などにより、公債費の適正化に努める。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30226</xdr:rowOff>
    </xdr:to>
    <xdr:cxnSp macro="">
      <xdr:nvCxnSpPr>
        <xdr:cNvPr id="379" name="直線コネクタ 378"/>
        <xdr:cNvCxnSpPr/>
      </xdr:nvCxnSpPr>
      <xdr:spPr>
        <a:xfrm flipV="1">
          <a:off x="16179800" y="719734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30226</xdr:rowOff>
    </xdr:from>
    <xdr:to>
      <xdr:col>77</xdr:col>
      <xdr:colOff>44450</xdr:colOff>
      <xdr:row>42</xdr:row>
      <xdr:rowOff>97790</xdr:rowOff>
    </xdr:to>
    <xdr:cxnSp macro="">
      <xdr:nvCxnSpPr>
        <xdr:cNvPr id="382" name="直線コネクタ 381"/>
        <xdr:cNvCxnSpPr/>
      </xdr:nvCxnSpPr>
      <xdr:spPr>
        <a:xfrm flipV="1">
          <a:off x="15290800" y="72311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160528</xdr:rowOff>
    </xdr:to>
    <xdr:cxnSp macro="">
      <xdr:nvCxnSpPr>
        <xdr:cNvPr id="385" name="直線コネクタ 384"/>
        <xdr:cNvCxnSpPr/>
      </xdr:nvCxnSpPr>
      <xdr:spPr>
        <a:xfrm flipV="1">
          <a:off x="14401800" y="729869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43</xdr:row>
      <xdr:rowOff>51816</xdr:rowOff>
    </xdr:to>
    <xdr:cxnSp macro="">
      <xdr:nvCxnSpPr>
        <xdr:cNvPr id="388" name="直線コネクタ 387"/>
        <xdr:cNvCxnSpPr/>
      </xdr:nvCxnSpPr>
      <xdr:spPr>
        <a:xfrm flipV="1">
          <a:off x="13512800" y="736142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8" name="楕円 397"/>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399"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150876</xdr:rowOff>
    </xdr:from>
    <xdr:to>
      <xdr:col>77</xdr:col>
      <xdr:colOff>95250</xdr:colOff>
      <xdr:row>42</xdr:row>
      <xdr:rowOff>81026</xdr:rowOff>
    </xdr:to>
    <xdr:sp macro="" textlink="">
      <xdr:nvSpPr>
        <xdr:cNvPr id="400" name="楕円 399"/>
        <xdr:cNvSpPr/>
      </xdr:nvSpPr>
      <xdr:spPr>
        <a:xfrm>
          <a:off x="16129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65803</xdr:rowOff>
    </xdr:from>
    <xdr:ext cx="736600" cy="259045"/>
    <xdr:sp macro="" textlink="">
      <xdr:nvSpPr>
        <xdr:cNvPr id="401" name="テキスト ボックス 400"/>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2" name="楕円 401"/>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3" name="テキスト ボックス 402"/>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4" name="楕円 403"/>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5" name="テキスト ボックス 404"/>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1016</xdr:rowOff>
    </xdr:from>
    <xdr:to>
      <xdr:col>64</xdr:col>
      <xdr:colOff>152400</xdr:colOff>
      <xdr:row>43</xdr:row>
      <xdr:rowOff>102616</xdr:rowOff>
    </xdr:to>
    <xdr:sp macro="" textlink="">
      <xdr:nvSpPr>
        <xdr:cNvPr id="406" name="楕円 405"/>
        <xdr:cNvSpPr/>
      </xdr:nvSpPr>
      <xdr:spPr>
        <a:xfrm>
          <a:off x="13462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87393</xdr:rowOff>
    </xdr:from>
    <xdr:ext cx="762000" cy="259045"/>
    <xdr:sp macro="" textlink="">
      <xdr:nvSpPr>
        <xdr:cNvPr id="407" name="テキスト ボックス 406"/>
        <xdr:cNvSpPr txBox="1"/>
      </xdr:nvSpPr>
      <xdr:spPr>
        <a:xfrm>
          <a:off x="13131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類似団体平均を大きく上回っている状況にある。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地方債現在高や下水道事業などの公営企業に係る地方債に対する繰出金が多額である一方で、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地方債の償還等に充当可能な基金、地方債現在高等に係る基準財政需要額算入見込額は減少している。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引き続き、新規地方債の発行抑制や、有利な地方債の活用、繰上償還の実施等により改善に努める。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78135</xdr:rowOff>
    </xdr:from>
    <xdr:to>
      <xdr:col>81</xdr:col>
      <xdr:colOff>44450</xdr:colOff>
      <xdr:row>15</xdr:row>
      <xdr:rowOff>164314</xdr:rowOff>
    </xdr:to>
    <xdr:cxnSp macro="">
      <xdr:nvCxnSpPr>
        <xdr:cNvPr id="443" name="直線コネクタ 442"/>
        <xdr:cNvCxnSpPr/>
      </xdr:nvCxnSpPr>
      <xdr:spPr>
        <a:xfrm flipV="1">
          <a:off x="16179800" y="2649885"/>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164314</xdr:rowOff>
    </xdr:from>
    <xdr:to>
      <xdr:col>77</xdr:col>
      <xdr:colOff>44450</xdr:colOff>
      <xdr:row>16</xdr:row>
      <xdr:rowOff>169817</xdr:rowOff>
    </xdr:to>
    <xdr:cxnSp macro="">
      <xdr:nvCxnSpPr>
        <xdr:cNvPr id="446" name="直線コネクタ 445"/>
        <xdr:cNvCxnSpPr/>
      </xdr:nvCxnSpPr>
      <xdr:spPr>
        <a:xfrm flipV="1">
          <a:off x="15290800" y="2736064"/>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169817</xdr:rowOff>
    </xdr:from>
    <xdr:to>
      <xdr:col>72</xdr:col>
      <xdr:colOff>203200</xdr:colOff>
      <xdr:row>17</xdr:row>
      <xdr:rowOff>46627</xdr:rowOff>
    </xdr:to>
    <xdr:cxnSp macro="">
      <xdr:nvCxnSpPr>
        <xdr:cNvPr id="449" name="直線コネクタ 448"/>
        <xdr:cNvCxnSpPr/>
      </xdr:nvCxnSpPr>
      <xdr:spPr>
        <a:xfrm flipV="1">
          <a:off x="14401800" y="29130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46627</xdr:rowOff>
    </xdr:from>
    <xdr:to>
      <xdr:col>68</xdr:col>
      <xdr:colOff>152400</xdr:colOff>
      <xdr:row>17</xdr:row>
      <xdr:rowOff>135104</xdr:rowOff>
    </xdr:to>
    <xdr:cxnSp macro="">
      <xdr:nvCxnSpPr>
        <xdr:cNvPr id="452" name="直線コネクタ 451"/>
        <xdr:cNvCxnSpPr/>
      </xdr:nvCxnSpPr>
      <xdr:spPr>
        <a:xfrm flipV="1">
          <a:off x="13512800" y="29612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27335</xdr:rowOff>
    </xdr:from>
    <xdr:to>
      <xdr:col>81</xdr:col>
      <xdr:colOff>95250</xdr:colOff>
      <xdr:row>15</xdr:row>
      <xdr:rowOff>128935</xdr:rowOff>
    </xdr:to>
    <xdr:sp macro="" textlink="">
      <xdr:nvSpPr>
        <xdr:cNvPr id="462" name="楕円 461"/>
        <xdr:cNvSpPr/>
      </xdr:nvSpPr>
      <xdr:spPr>
        <a:xfrm>
          <a:off x="16967200" y="25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170862</xdr:rowOff>
    </xdr:from>
    <xdr:ext cx="762000" cy="259045"/>
    <xdr:sp macro="" textlink="">
      <xdr:nvSpPr>
        <xdr:cNvPr id="463" name="将来負担の状況該当値テキスト"/>
        <xdr:cNvSpPr txBox="1"/>
      </xdr:nvSpPr>
      <xdr:spPr>
        <a:xfrm>
          <a:off x="17106900" y="257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113514</xdr:rowOff>
    </xdr:from>
    <xdr:to>
      <xdr:col>77</xdr:col>
      <xdr:colOff>95250</xdr:colOff>
      <xdr:row>16</xdr:row>
      <xdr:rowOff>43664</xdr:rowOff>
    </xdr:to>
    <xdr:sp macro="" textlink="">
      <xdr:nvSpPr>
        <xdr:cNvPr id="464" name="楕円 463"/>
        <xdr:cNvSpPr/>
      </xdr:nvSpPr>
      <xdr:spPr>
        <a:xfrm>
          <a:off x="161290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28441</xdr:rowOff>
    </xdr:from>
    <xdr:ext cx="736600" cy="259045"/>
    <xdr:sp macro="" textlink="">
      <xdr:nvSpPr>
        <xdr:cNvPr id="465" name="テキスト ボックス 464"/>
        <xdr:cNvSpPr txBox="1"/>
      </xdr:nvSpPr>
      <xdr:spPr>
        <a:xfrm>
          <a:off x="15798800" y="2771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119017</xdr:rowOff>
    </xdr:from>
    <xdr:to>
      <xdr:col>73</xdr:col>
      <xdr:colOff>44450</xdr:colOff>
      <xdr:row>17</xdr:row>
      <xdr:rowOff>49167</xdr:rowOff>
    </xdr:to>
    <xdr:sp macro="" textlink="">
      <xdr:nvSpPr>
        <xdr:cNvPr id="466" name="楕円 465"/>
        <xdr:cNvSpPr/>
      </xdr:nvSpPr>
      <xdr:spPr>
        <a:xfrm>
          <a:off x="15240000" y="28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33944</xdr:rowOff>
    </xdr:from>
    <xdr:ext cx="762000" cy="259045"/>
    <xdr:sp macro="" textlink="">
      <xdr:nvSpPr>
        <xdr:cNvPr id="467" name="テキスト ボックス 466"/>
        <xdr:cNvSpPr txBox="1"/>
      </xdr:nvSpPr>
      <xdr:spPr>
        <a:xfrm>
          <a:off x="14909800" y="294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167277</xdr:rowOff>
    </xdr:from>
    <xdr:to>
      <xdr:col>68</xdr:col>
      <xdr:colOff>203200</xdr:colOff>
      <xdr:row>17</xdr:row>
      <xdr:rowOff>97427</xdr:rowOff>
    </xdr:to>
    <xdr:sp macro="" textlink="">
      <xdr:nvSpPr>
        <xdr:cNvPr id="468" name="楕円 467"/>
        <xdr:cNvSpPr/>
      </xdr:nvSpPr>
      <xdr:spPr>
        <a:xfrm>
          <a:off x="14351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82204</xdr:rowOff>
    </xdr:from>
    <xdr:ext cx="762000" cy="259045"/>
    <xdr:sp macro="" textlink="">
      <xdr:nvSpPr>
        <xdr:cNvPr id="469" name="テキスト ボックス 468"/>
        <xdr:cNvSpPr txBox="1"/>
      </xdr:nvSpPr>
      <xdr:spPr>
        <a:xfrm>
          <a:off x="14020800" y="29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84304</xdr:rowOff>
    </xdr:from>
    <xdr:to>
      <xdr:col>64</xdr:col>
      <xdr:colOff>152400</xdr:colOff>
      <xdr:row>18</xdr:row>
      <xdr:rowOff>14454</xdr:rowOff>
    </xdr:to>
    <xdr:sp macro="" textlink="">
      <xdr:nvSpPr>
        <xdr:cNvPr id="470" name="楕円 469"/>
        <xdr:cNvSpPr/>
      </xdr:nvSpPr>
      <xdr:spPr>
        <a:xfrm>
          <a:off x="13462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170681</xdr:rowOff>
    </xdr:from>
    <xdr:ext cx="762000" cy="259045"/>
    <xdr:sp macro="" textlink="">
      <xdr:nvSpPr>
        <xdr:cNvPr id="471" name="テキスト ボックス 470"/>
        <xdr:cNvSpPr txBox="1"/>
      </xdr:nvSpPr>
      <xdr:spPr>
        <a:xfrm>
          <a:off x="13131800" y="308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4,936
88.19
5,811,702
5,664,608
147,094
3,243,718
4,717,185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職員間のバランスや空洞化を勘案し新規職員を採用しているが、消防組合、介護保険業務等を一部事務組合等によって行っていることから、類似団体平均とほぼ同率の状況にある。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Ｒ４が減少しているのは、退職手当組合負担金の減少が主な要因となっている。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今後においても、関係団体と協議のうえ、人件費の縮減に努める。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122428</xdr:rowOff>
    </xdr:to>
    <xdr:cxnSp macro="">
      <xdr:nvCxnSpPr>
        <xdr:cNvPr id="64" name="直線コネクタ 63"/>
        <xdr:cNvCxnSpPr/>
      </xdr:nvCxnSpPr>
      <xdr:spPr>
        <a:xfrm flipV="1">
          <a:off x="3987800" y="61757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97282</xdr:rowOff>
    </xdr:to>
    <xdr:cxnSp macro="">
      <xdr:nvCxnSpPr>
        <xdr:cNvPr id="67" name="直線コネクタ 66"/>
        <xdr:cNvCxnSpPr/>
      </xdr:nvCxnSpPr>
      <xdr:spPr>
        <a:xfrm flipV="1">
          <a:off x="3098800" y="62946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97282</xdr:rowOff>
    </xdr:to>
    <xdr:cxnSp macro="">
      <xdr:nvCxnSpPr>
        <xdr:cNvPr id="70" name="直線コネクタ 69"/>
        <xdr:cNvCxnSpPr/>
      </xdr:nvCxnSpPr>
      <xdr:spPr>
        <a:xfrm>
          <a:off x="2209800" y="63586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14986</xdr:rowOff>
    </xdr:to>
    <xdr:cxnSp macro="">
      <xdr:nvCxnSpPr>
        <xdr:cNvPr id="73" name="直線コネクタ 72"/>
        <xdr:cNvCxnSpPr/>
      </xdr:nvCxnSpPr>
      <xdr:spPr>
        <a:xfrm>
          <a:off x="1320800" y="6354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158259</xdr:rowOff>
    </xdr:from>
    <xdr:ext cx="762000" cy="259045"/>
    <xdr:sp macro="" textlink="">
      <xdr:nvSpPr>
        <xdr:cNvPr id="88" name="テキスト ボックス 87"/>
        <xdr:cNvSpPr txBox="1"/>
      </xdr:nvSpPr>
      <xdr:spPr>
        <a:xfrm>
          <a:off x="2717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92" name="テキスト ボックス 91"/>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年度より、除排雪経費が維持補修費に移行したため、低い水準となっている。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今後においても、事務事業の効率化、見直し等により、経費の縮減に努める。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16</xdr:row>
      <xdr:rowOff>27940</xdr:rowOff>
    </xdr:to>
    <xdr:cxnSp macro="">
      <xdr:nvCxnSpPr>
        <xdr:cNvPr id="125" name="直線コネクタ 124"/>
        <xdr:cNvCxnSpPr/>
      </xdr:nvCxnSpPr>
      <xdr:spPr>
        <a:xfrm>
          <a:off x="15671800" y="26720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115570</xdr:rowOff>
    </xdr:to>
    <xdr:cxnSp macro="">
      <xdr:nvCxnSpPr>
        <xdr:cNvPr id="128" name="直線コネクタ 127"/>
        <xdr:cNvCxnSpPr/>
      </xdr:nvCxnSpPr>
      <xdr:spPr>
        <a:xfrm flipV="1">
          <a:off x="14782800" y="267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168910</xdr:rowOff>
    </xdr:to>
    <xdr:cxnSp macro="">
      <xdr:nvCxnSpPr>
        <xdr:cNvPr id="131" name="直線コネクタ 130"/>
        <xdr:cNvCxnSpPr/>
      </xdr:nvCxnSpPr>
      <xdr:spPr>
        <a:xfrm flipV="1">
          <a:off x="13893800" y="268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168910</xdr:rowOff>
    </xdr:to>
    <xdr:cxnSp macro="">
      <xdr:nvCxnSpPr>
        <xdr:cNvPr id="134" name="直線コネクタ 133"/>
        <xdr:cNvCxnSpPr/>
      </xdr:nvCxnSpPr>
      <xdr:spPr>
        <a:xfrm>
          <a:off x="13004800" y="2649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4" name="楕円 143"/>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5"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6" name="楕円 145"/>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7" name="テキスト ボックス 146"/>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8" name="楕円 147"/>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9" name="テキスト ボックス 148"/>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0" name="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51" name="テキスト ボックス 150"/>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扶助費における、経常収支比率は類似団体を下回っている状況にある。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今後においても、各種制度に基づいた適正な審査を行い、健全な運営に努める。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31750</xdr:rowOff>
    </xdr:to>
    <xdr:cxnSp macro="">
      <xdr:nvCxnSpPr>
        <xdr:cNvPr id="185" name="直線コネクタ 184"/>
        <xdr:cNvCxnSpPr/>
      </xdr:nvCxnSpPr>
      <xdr:spPr>
        <a:xfrm flipV="1">
          <a:off x="3987800" y="9537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31750</xdr:rowOff>
    </xdr:to>
    <xdr:cxnSp macro="">
      <xdr:nvCxnSpPr>
        <xdr:cNvPr id="188" name="直線コネクタ 187"/>
        <xdr:cNvCxnSpPr/>
      </xdr:nvCxnSpPr>
      <xdr:spPr>
        <a:xfrm>
          <a:off x="3098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50800</xdr:rowOff>
    </xdr:to>
    <xdr:cxnSp macro="">
      <xdr:nvCxnSpPr>
        <xdr:cNvPr id="191" name="直線コネクタ 190"/>
        <xdr:cNvCxnSpPr/>
      </xdr:nvCxnSpPr>
      <xdr:spPr>
        <a:xfrm flipV="1">
          <a:off x="2209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50800</xdr:rowOff>
    </xdr:to>
    <xdr:cxnSp macro="">
      <xdr:nvCxnSpPr>
        <xdr:cNvPr id="194" name="直線コネクタ 193"/>
        <xdr:cNvCxnSpPr/>
      </xdr:nvCxnSpPr>
      <xdr:spPr>
        <a:xfrm>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4" name="楕円 203"/>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5"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6" name="楕円 205"/>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07" name="テキスト ボックス 206"/>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8" name="楕円 207"/>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9" name="テキスト ボックス 208"/>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0" name="楕円 209"/>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1" name="テキスト ボックス 210"/>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下水道施設の維持管理経費に対する繰出金や国民健康保険事業会計への繰出金などの占める割合が高い状況にあり、類似団体平均を上回っている。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引き続き、経費節減、下水道使用料、国民健康保険税の収入確保などに取り組み、一般会計の負担軽減に努める。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50800</xdr:rowOff>
    </xdr:to>
    <xdr:cxnSp macro="">
      <xdr:nvCxnSpPr>
        <xdr:cNvPr id="246" name="直線コネクタ 245"/>
        <xdr:cNvCxnSpPr/>
      </xdr:nvCxnSpPr>
      <xdr:spPr>
        <a:xfrm>
          <a:off x="15671800" y="991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104140</xdr:rowOff>
    </xdr:to>
    <xdr:cxnSp macro="">
      <xdr:nvCxnSpPr>
        <xdr:cNvPr id="249" name="直線コネクタ 248"/>
        <xdr:cNvCxnSpPr/>
      </xdr:nvCxnSpPr>
      <xdr:spPr>
        <a:xfrm flipV="1">
          <a:off x="14782800" y="99187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104140</xdr:rowOff>
    </xdr:to>
    <xdr:cxnSp macro="">
      <xdr:nvCxnSpPr>
        <xdr:cNvPr id="252" name="直線コネクタ 251"/>
        <xdr:cNvCxnSpPr/>
      </xdr:nvCxnSpPr>
      <xdr:spPr>
        <a:xfrm>
          <a:off x="13893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134620</xdr:rowOff>
    </xdr:to>
    <xdr:cxnSp macro="">
      <xdr:nvCxnSpPr>
        <xdr:cNvPr id="255" name="直線コネクタ 254"/>
        <xdr:cNvCxnSpPr/>
      </xdr:nvCxnSpPr>
      <xdr:spPr>
        <a:xfrm flipV="1">
          <a:off x="13004800" y="1003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5" name="楕円 264"/>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6"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7" name="楕円 266"/>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8" name="テキスト ボックス 267"/>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69" name="楕円 268"/>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0" name="テキスト ボックス 269"/>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1" name="楕円 270"/>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2" name="テキスト ボックス 27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3" name="楕円 272"/>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4" name="テキスト ボックス 273"/>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高い水準にあるのは、広域連合や一部事務組合による広域行政を推進しているため、職員人件費から負担金（補助費等）にシフトされていることが要因となっている。（介護保険・消防・ごみ処理・し尿処理・廃棄物処理等）</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129286</xdr:rowOff>
    </xdr:to>
    <xdr:cxnSp macro="">
      <xdr:nvCxnSpPr>
        <xdr:cNvPr id="304" name="直線コネクタ 303"/>
        <xdr:cNvCxnSpPr/>
      </xdr:nvCxnSpPr>
      <xdr:spPr>
        <a:xfrm>
          <a:off x="15671800" y="64592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115570</xdr:rowOff>
    </xdr:to>
    <xdr:cxnSp macro="">
      <xdr:nvCxnSpPr>
        <xdr:cNvPr id="307" name="直線コネクタ 306"/>
        <xdr:cNvCxnSpPr/>
      </xdr:nvCxnSpPr>
      <xdr:spPr>
        <a:xfrm>
          <a:off x="14782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17272</xdr:rowOff>
    </xdr:to>
    <xdr:cxnSp macro="">
      <xdr:nvCxnSpPr>
        <xdr:cNvPr id="310" name="直線コネクタ 309"/>
        <xdr:cNvCxnSpPr/>
      </xdr:nvCxnSpPr>
      <xdr:spPr>
        <a:xfrm flipV="1">
          <a:off x="13893800" y="6450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17272</xdr:rowOff>
    </xdr:to>
    <xdr:cxnSp macro="">
      <xdr:nvCxnSpPr>
        <xdr:cNvPr id="313" name="直線コネクタ 312"/>
        <xdr:cNvCxnSpPr/>
      </xdr:nvCxnSpPr>
      <xdr:spPr>
        <a:xfrm>
          <a:off x="13004800" y="6504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3" name="楕円 322"/>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4"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5" name="楕円 324"/>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6" name="テキスト ボックス 325"/>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7" name="楕円 326"/>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8" name="テキスト ボックス 327"/>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9" name="楕円 328"/>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0" name="テキスト ボックス 329"/>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1" name="楕円 330"/>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2" name="テキスト ボックス 331"/>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過去に行った、公営住宅・一般廃棄物最終処分場・地域交流施設・小中学校等の社会資本整備によって、地方債の元利償還金が多額となっており、一部事務組合・下水道事業・病院事業等の企業債元利償還金に係る繰出金の公債費に準ずる費用と合わせると、類似団体平均を上回る状況にあるが、年々減少傾向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今後においては、役場庁舎整備による償還を控えていることから、必要性・緊急性を勘案し、新規地方債の発行抑制、有利な地方債の活用など公債費負担縮減に努める。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76</xdr:row>
      <xdr:rowOff>127000</xdr:rowOff>
    </xdr:to>
    <xdr:cxnSp macro="">
      <xdr:nvCxnSpPr>
        <xdr:cNvPr id="364" name="直線コネクタ 363"/>
        <xdr:cNvCxnSpPr/>
      </xdr:nvCxnSpPr>
      <xdr:spPr>
        <a:xfrm>
          <a:off x="3987800" y="13149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76</xdr:row>
      <xdr:rowOff>165100</xdr:rowOff>
    </xdr:to>
    <xdr:cxnSp macro="">
      <xdr:nvCxnSpPr>
        <xdr:cNvPr id="367" name="直線コネクタ 366"/>
        <xdr:cNvCxnSpPr/>
      </xdr:nvCxnSpPr>
      <xdr:spPr>
        <a:xfrm flipV="1">
          <a:off x="3098800" y="1314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1270</xdr:rowOff>
    </xdr:to>
    <xdr:cxnSp macro="">
      <xdr:nvCxnSpPr>
        <xdr:cNvPr id="370" name="直線コネクタ 369"/>
        <xdr:cNvCxnSpPr/>
      </xdr:nvCxnSpPr>
      <xdr:spPr>
        <a:xfrm flipV="1">
          <a:off x="2209800" y="1319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115570</xdr:rowOff>
    </xdr:to>
    <xdr:cxnSp macro="">
      <xdr:nvCxnSpPr>
        <xdr:cNvPr id="373" name="直線コネクタ 372"/>
        <xdr:cNvCxnSpPr/>
      </xdr:nvCxnSpPr>
      <xdr:spPr>
        <a:xfrm flipV="1">
          <a:off x="1320800" y="13202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5" name="テキスト ボックス 374"/>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3" name="楕円 382"/>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48277</xdr:rowOff>
    </xdr:from>
    <xdr:ext cx="762000" cy="259045"/>
    <xdr:sp macro="" textlink="">
      <xdr:nvSpPr>
        <xdr:cNvPr id="384" name="公債費該当値テキスト"/>
        <xdr:cNvSpPr txBox="1"/>
      </xdr:nvSpPr>
      <xdr:spPr>
        <a:xfrm>
          <a:off x="4914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5" name="楕円 384"/>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6" name="テキスト ボックス 385"/>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7" name="楕円 386"/>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8" name="テキスト ボックス 387"/>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9" name="楕円 388"/>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90" name="テキスト ボックス 389"/>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1" name="楕円 390"/>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2" name="テキスト ボックス 391"/>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補助費等の占める割合が多額の状況にあるが、類似団体平均と比較するとほぼ同率となっている。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補助費等においては、広域連合や一部事務組合による広域行政を推進していることから、職員人件費から負担金（補助費等）にシフトされていることが要因となっている。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17272</xdr:rowOff>
    </xdr:from>
    <xdr:to>
      <xdr:col>82</xdr:col>
      <xdr:colOff>107950</xdr:colOff>
      <xdr:row>77</xdr:row>
      <xdr:rowOff>28702</xdr:rowOff>
    </xdr:to>
    <xdr:cxnSp macro="">
      <xdr:nvCxnSpPr>
        <xdr:cNvPr id="423" name="直線コネクタ 422"/>
        <xdr:cNvCxnSpPr/>
      </xdr:nvCxnSpPr>
      <xdr:spPr>
        <a:xfrm flipV="1">
          <a:off x="15671800" y="1321892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136144</xdr:rowOff>
    </xdr:to>
    <xdr:cxnSp macro="">
      <xdr:nvCxnSpPr>
        <xdr:cNvPr id="426" name="直線コネクタ 425"/>
        <xdr:cNvCxnSpPr/>
      </xdr:nvCxnSpPr>
      <xdr:spPr>
        <a:xfrm flipV="1">
          <a:off x="14782800" y="1323035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136144</xdr:rowOff>
    </xdr:from>
    <xdr:to>
      <xdr:col>73</xdr:col>
      <xdr:colOff>180975</xdr:colOff>
      <xdr:row>77</xdr:row>
      <xdr:rowOff>154432</xdr:rowOff>
    </xdr:to>
    <xdr:cxnSp macro="">
      <xdr:nvCxnSpPr>
        <xdr:cNvPr id="429" name="直線コネクタ 428"/>
        <xdr:cNvCxnSpPr/>
      </xdr:nvCxnSpPr>
      <xdr:spPr>
        <a:xfrm flipV="1">
          <a:off x="13893800" y="1333779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122428</xdr:rowOff>
    </xdr:from>
    <xdr:to>
      <xdr:col>69</xdr:col>
      <xdr:colOff>92075</xdr:colOff>
      <xdr:row>77</xdr:row>
      <xdr:rowOff>154432</xdr:rowOff>
    </xdr:to>
    <xdr:cxnSp macro="">
      <xdr:nvCxnSpPr>
        <xdr:cNvPr id="432" name="直線コネクタ 431"/>
        <xdr:cNvCxnSpPr/>
      </xdr:nvCxnSpPr>
      <xdr:spPr>
        <a:xfrm>
          <a:off x="13004800" y="133240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137922</xdr:rowOff>
    </xdr:from>
    <xdr:to>
      <xdr:col>82</xdr:col>
      <xdr:colOff>158750</xdr:colOff>
      <xdr:row>77</xdr:row>
      <xdr:rowOff>68072</xdr:rowOff>
    </xdr:to>
    <xdr:sp macro="" textlink="">
      <xdr:nvSpPr>
        <xdr:cNvPr id="442" name="楕円 441"/>
        <xdr:cNvSpPr/>
      </xdr:nvSpPr>
      <xdr:spPr>
        <a:xfrm>
          <a:off x="16459200" y="131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154449</xdr:rowOff>
    </xdr:from>
    <xdr:ext cx="762000" cy="259045"/>
    <xdr:sp macro="" textlink="">
      <xdr:nvSpPr>
        <xdr:cNvPr id="443" name="公債費以外該当値テキスト"/>
        <xdr:cNvSpPr txBox="1"/>
      </xdr:nvSpPr>
      <xdr:spPr>
        <a:xfrm>
          <a:off x="16598900" y="1301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4" name="楕円 443"/>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45" name="テキスト ボックス 444"/>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85344</xdr:rowOff>
    </xdr:from>
    <xdr:to>
      <xdr:col>74</xdr:col>
      <xdr:colOff>31750</xdr:colOff>
      <xdr:row>78</xdr:row>
      <xdr:rowOff>15494</xdr:rowOff>
    </xdr:to>
    <xdr:sp macro="" textlink="">
      <xdr:nvSpPr>
        <xdr:cNvPr id="446" name="楕円 445"/>
        <xdr:cNvSpPr/>
      </xdr:nvSpPr>
      <xdr:spPr>
        <a:xfrm>
          <a:off x="14732000" y="132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271</xdr:rowOff>
    </xdr:from>
    <xdr:ext cx="762000" cy="259045"/>
    <xdr:sp macro="" textlink="">
      <xdr:nvSpPr>
        <xdr:cNvPr id="447" name="テキスト ボックス 446"/>
        <xdr:cNvSpPr txBox="1"/>
      </xdr:nvSpPr>
      <xdr:spPr>
        <a:xfrm>
          <a:off x="14401800" y="1337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103632</xdr:rowOff>
    </xdr:from>
    <xdr:to>
      <xdr:col>69</xdr:col>
      <xdr:colOff>142875</xdr:colOff>
      <xdr:row>78</xdr:row>
      <xdr:rowOff>33782</xdr:rowOff>
    </xdr:to>
    <xdr:sp macro="" textlink="">
      <xdr:nvSpPr>
        <xdr:cNvPr id="448" name="楕円 447"/>
        <xdr:cNvSpPr/>
      </xdr:nvSpPr>
      <xdr:spPr>
        <a:xfrm>
          <a:off x="13843000" y="133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18559</xdr:rowOff>
    </xdr:from>
    <xdr:ext cx="762000" cy="259045"/>
    <xdr:sp macro="" textlink="">
      <xdr:nvSpPr>
        <xdr:cNvPr id="449" name="テキスト ボックス 448"/>
        <xdr:cNvSpPr txBox="1"/>
      </xdr:nvSpPr>
      <xdr:spPr>
        <a:xfrm>
          <a:off x="13512800" y="133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71628</xdr:rowOff>
    </xdr:from>
    <xdr:to>
      <xdr:col>65</xdr:col>
      <xdr:colOff>53975</xdr:colOff>
      <xdr:row>78</xdr:row>
      <xdr:rowOff>1778</xdr:rowOff>
    </xdr:to>
    <xdr:sp macro="" textlink="">
      <xdr:nvSpPr>
        <xdr:cNvPr id="450" name="楕円 449"/>
        <xdr:cNvSpPr/>
      </xdr:nvSpPr>
      <xdr:spPr>
        <a:xfrm>
          <a:off x="12954000" y="132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158005</xdr:rowOff>
    </xdr:from>
    <xdr:ext cx="762000" cy="259045"/>
    <xdr:sp macro="" textlink="">
      <xdr:nvSpPr>
        <xdr:cNvPr id="451" name="テキスト ボックス 450"/>
        <xdr:cNvSpPr txBox="1"/>
      </xdr:nvSpPr>
      <xdr:spPr>
        <a:xfrm>
          <a:off x="12623800" y="1335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158788</xdr:rowOff>
    </xdr:from>
    <xdr:to>
      <xdr:col>29</xdr:col>
      <xdr:colOff>127000</xdr:colOff>
      <xdr:row>15</xdr:row>
      <xdr:rowOff>12356</xdr:rowOff>
    </xdr:to>
    <xdr:cxnSp macro="">
      <xdr:nvCxnSpPr>
        <xdr:cNvPr id="48" name="直線コネクタ 47"/>
        <xdr:cNvCxnSpPr/>
      </xdr:nvCxnSpPr>
      <xdr:spPr bwMode="auto">
        <a:xfrm flipV="1">
          <a:off x="5003800" y="2606713"/>
          <a:ext cx="647700" cy="25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12356</xdr:rowOff>
    </xdr:from>
    <xdr:to>
      <xdr:col>26</xdr:col>
      <xdr:colOff>50800</xdr:colOff>
      <xdr:row>15</xdr:row>
      <xdr:rowOff>84931</xdr:rowOff>
    </xdr:to>
    <xdr:cxnSp macro="">
      <xdr:nvCxnSpPr>
        <xdr:cNvPr id="51" name="直線コネクタ 50"/>
        <xdr:cNvCxnSpPr/>
      </xdr:nvCxnSpPr>
      <xdr:spPr bwMode="auto">
        <a:xfrm flipV="1">
          <a:off x="4305300" y="2631731"/>
          <a:ext cx="698500" cy="72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159656</xdr:rowOff>
    </xdr:from>
    <xdr:to>
      <xdr:col>22</xdr:col>
      <xdr:colOff>114300</xdr:colOff>
      <xdr:row>15</xdr:row>
      <xdr:rowOff>84931</xdr:rowOff>
    </xdr:to>
    <xdr:cxnSp macro="">
      <xdr:nvCxnSpPr>
        <xdr:cNvPr id="54" name="直線コネクタ 53"/>
        <xdr:cNvCxnSpPr/>
      </xdr:nvCxnSpPr>
      <xdr:spPr bwMode="auto">
        <a:xfrm>
          <a:off x="3606800" y="2436131"/>
          <a:ext cx="698500" cy="268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159656</xdr:rowOff>
    </xdr:from>
    <xdr:to>
      <xdr:col>18</xdr:col>
      <xdr:colOff>177800</xdr:colOff>
      <xdr:row>14</xdr:row>
      <xdr:rowOff>56667</xdr:rowOff>
    </xdr:to>
    <xdr:cxnSp macro="">
      <xdr:nvCxnSpPr>
        <xdr:cNvPr id="57" name="直線コネクタ 56"/>
        <xdr:cNvCxnSpPr/>
      </xdr:nvCxnSpPr>
      <xdr:spPr bwMode="auto">
        <a:xfrm flipV="1">
          <a:off x="2908300" y="2436131"/>
          <a:ext cx="698500" cy="6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168953</xdr:rowOff>
    </xdr:from>
    <xdr:ext cx="762000" cy="259045"/>
    <xdr:sp macro="" textlink="">
      <xdr:nvSpPr>
        <xdr:cNvPr id="59" name="テキスト ボックス 58"/>
        <xdr:cNvSpPr txBox="1"/>
      </xdr:nvSpPr>
      <xdr:spPr>
        <a:xfrm>
          <a:off x="32258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107988</xdr:rowOff>
    </xdr:from>
    <xdr:to>
      <xdr:col>29</xdr:col>
      <xdr:colOff>177800</xdr:colOff>
      <xdr:row>15</xdr:row>
      <xdr:rowOff>38138</xdr:rowOff>
    </xdr:to>
    <xdr:sp macro="" textlink="">
      <xdr:nvSpPr>
        <xdr:cNvPr id="67" name="楕円 66"/>
        <xdr:cNvSpPr/>
      </xdr:nvSpPr>
      <xdr:spPr bwMode="auto">
        <a:xfrm>
          <a:off x="5600700" y="255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124515</xdr:rowOff>
    </xdr:from>
    <xdr:ext cx="762000" cy="259045"/>
    <xdr:sp macro="" textlink="">
      <xdr:nvSpPr>
        <xdr:cNvPr id="68" name="人口1人当たり決算額の推移該当値テキスト130"/>
        <xdr:cNvSpPr txBox="1"/>
      </xdr:nvSpPr>
      <xdr:spPr>
        <a:xfrm>
          <a:off x="5740400" y="240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133006</xdr:rowOff>
    </xdr:from>
    <xdr:to>
      <xdr:col>26</xdr:col>
      <xdr:colOff>101600</xdr:colOff>
      <xdr:row>15</xdr:row>
      <xdr:rowOff>63156</xdr:rowOff>
    </xdr:to>
    <xdr:sp macro="" textlink="">
      <xdr:nvSpPr>
        <xdr:cNvPr id="69" name="楕円 68"/>
        <xdr:cNvSpPr/>
      </xdr:nvSpPr>
      <xdr:spPr bwMode="auto">
        <a:xfrm>
          <a:off x="4953000" y="258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73333</xdr:rowOff>
    </xdr:from>
    <xdr:ext cx="736600" cy="259045"/>
    <xdr:sp macro="" textlink="">
      <xdr:nvSpPr>
        <xdr:cNvPr id="70" name="テキスト ボックス 69"/>
        <xdr:cNvSpPr txBox="1"/>
      </xdr:nvSpPr>
      <xdr:spPr>
        <a:xfrm>
          <a:off x="4622800" y="2349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34131</xdr:rowOff>
    </xdr:from>
    <xdr:to>
      <xdr:col>22</xdr:col>
      <xdr:colOff>165100</xdr:colOff>
      <xdr:row>15</xdr:row>
      <xdr:rowOff>135731</xdr:rowOff>
    </xdr:to>
    <xdr:sp macro="" textlink="">
      <xdr:nvSpPr>
        <xdr:cNvPr id="71" name="楕円 70"/>
        <xdr:cNvSpPr/>
      </xdr:nvSpPr>
      <xdr:spPr bwMode="auto">
        <a:xfrm>
          <a:off x="4254500" y="265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145908</xdr:rowOff>
    </xdr:from>
    <xdr:ext cx="762000" cy="259045"/>
    <xdr:sp macro="" textlink="">
      <xdr:nvSpPr>
        <xdr:cNvPr id="72" name="テキスト ボックス 71"/>
        <xdr:cNvSpPr txBox="1"/>
      </xdr:nvSpPr>
      <xdr:spPr>
        <a:xfrm>
          <a:off x="3924300" y="242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108856</xdr:rowOff>
    </xdr:from>
    <xdr:to>
      <xdr:col>19</xdr:col>
      <xdr:colOff>38100</xdr:colOff>
      <xdr:row>14</xdr:row>
      <xdr:rowOff>39006</xdr:rowOff>
    </xdr:to>
    <xdr:sp macro="" textlink="">
      <xdr:nvSpPr>
        <xdr:cNvPr id="73" name="楕円 72"/>
        <xdr:cNvSpPr/>
      </xdr:nvSpPr>
      <xdr:spPr bwMode="auto">
        <a:xfrm>
          <a:off x="3556000" y="238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49183</xdr:rowOff>
    </xdr:from>
    <xdr:ext cx="762000" cy="259045"/>
    <xdr:sp macro="" textlink="">
      <xdr:nvSpPr>
        <xdr:cNvPr id="74" name="テキスト ボックス 73"/>
        <xdr:cNvSpPr txBox="1"/>
      </xdr:nvSpPr>
      <xdr:spPr>
        <a:xfrm>
          <a:off x="3225800" y="21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5867</xdr:rowOff>
    </xdr:from>
    <xdr:to>
      <xdr:col>15</xdr:col>
      <xdr:colOff>101600</xdr:colOff>
      <xdr:row>14</xdr:row>
      <xdr:rowOff>107467</xdr:rowOff>
    </xdr:to>
    <xdr:sp macro="" textlink="">
      <xdr:nvSpPr>
        <xdr:cNvPr id="75" name="楕円 74"/>
        <xdr:cNvSpPr/>
      </xdr:nvSpPr>
      <xdr:spPr bwMode="auto">
        <a:xfrm>
          <a:off x="2857500" y="245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117644</xdr:rowOff>
    </xdr:from>
    <xdr:ext cx="762000" cy="259045"/>
    <xdr:sp macro="" textlink="">
      <xdr:nvSpPr>
        <xdr:cNvPr id="76" name="テキスト ボックス 75"/>
        <xdr:cNvSpPr txBox="1"/>
      </xdr:nvSpPr>
      <xdr:spPr>
        <a:xfrm>
          <a:off x="2527300" y="222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150720</xdr:rowOff>
    </xdr:from>
    <xdr:to>
      <xdr:col>29</xdr:col>
      <xdr:colOff>127000</xdr:colOff>
      <xdr:row>35</xdr:row>
      <xdr:rowOff>163402</xdr:rowOff>
    </xdr:to>
    <xdr:cxnSp macro="">
      <xdr:nvCxnSpPr>
        <xdr:cNvPr id="111" name="直線コネクタ 110"/>
        <xdr:cNvCxnSpPr/>
      </xdr:nvCxnSpPr>
      <xdr:spPr bwMode="auto">
        <a:xfrm>
          <a:off x="5003800" y="6761070"/>
          <a:ext cx="647700" cy="1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194821</xdr:rowOff>
    </xdr:from>
    <xdr:ext cx="762000" cy="259045"/>
    <xdr:sp macro="" textlink="">
      <xdr:nvSpPr>
        <xdr:cNvPr id="112" name="人口1人当たり決算額の推移平均値テキスト445"/>
        <xdr:cNvSpPr txBox="1"/>
      </xdr:nvSpPr>
      <xdr:spPr>
        <a:xfrm>
          <a:off x="5740400" y="6805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150720</xdr:rowOff>
    </xdr:from>
    <xdr:to>
      <xdr:col>26</xdr:col>
      <xdr:colOff>50800</xdr:colOff>
      <xdr:row>35</xdr:row>
      <xdr:rowOff>163489</xdr:rowOff>
    </xdr:to>
    <xdr:cxnSp macro="">
      <xdr:nvCxnSpPr>
        <xdr:cNvPr id="114" name="直線コネクタ 113"/>
        <xdr:cNvCxnSpPr/>
      </xdr:nvCxnSpPr>
      <xdr:spPr bwMode="auto">
        <a:xfrm flipV="1">
          <a:off x="4305300" y="6761070"/>
          <a:ext cx="698500" cy="1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160658</xdr:rowOff>
    </xdr:from>
    <xdr:to>
      <xdr:col>22</xdr:col>
      <xdr:colOff>114300</xdr:colOff>
      <xdr:row>35</xdr:row>
      <xdr:rowOff>163489</xdr:rowOff>
    </xdr:to>
    <xdr:cxnSp macro="">
      <xdr:nvCxnSpPr>
        <xdr:cNvPr id="117" name="直線コネクタ 116"/>
        <xdr:cNvCxnSpPr/>
      </xdr:nvCxnSpPr>
      <xdr:spPr bwMode="auto">
        <a:xfrm>
          <a:off x="3606800" y="6771008"/>
          <a:ext cx="698500" cy="2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51573</xdr:rowOff>
    </xdr:from>
    <xdr:to>
      <xdr:col>18</xdr:col>
      <xdr:colOff>177800</xdr:colOff>
      <xdr:row>35</xdr:row>
      <xdr:rowOff>160658</xdr:rowOff>
    </xdr:to>
    <xdr:cxnSp macro="">
      <xdr:nvCxnSpPr>
        <xdr:cNvPr id="120" name="直線コネクタ 119"/>
        <xdr:cNvCxnSpPr/>
      </xdr:nvCxnSpPr>
      <xdr:spPr bwMode="auto">
        <a:xfrm>
          <a:off x="2908300" y="6661923"/>
          <a:ext cx="698500" cy="109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112602</xdr:rowOff>
    </xdr:from>
    <xdr:to>
      <xdr:col>29</xdr:col>
      <xdr:colOff>177800</xdr:colOff>
      <xdr:row>35</xdr:row>
      <xdr:rowOff>214202</xdr:rowOff>
    </xdr:to>
    <xdr:sp macro="" textlink="">
      <xdr:nvSpPr>
        <xdr:cNvPr id="130" name="楕円 129"/>
        <xdr:cNvSpPr/>
      </xdr:nvSpPr>
      <xdr:spPr bwMode="auto">
        <a:xfrm>
          <a:off x="5600700" y="6722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300579</xdr:rowOff>
    </xdr:from>
    <xdr:ext cx="762000" cy="259045"/>
    <xdr:sp macro="" textlink="">
      <xdr:nvSpPr>
        <xdr:cNvPr id="131" name="人口1人当たり決算額の推移該当値テキスト445"/>
        <xdr:cNvSpPr txBox="1"/>
      </xdr:nvSpPr>
      <xdr:spPr>
        <a:xfrm>
          <a:off x="5740400" y="656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99920</xdr:rowOff>
    </xdr:from>
    <xdr:to>
      <xdr:col>26</xdr:col>
      <xdr:colOff>101600</xdr:colOff>
      <xdr:row>35</xdr:row>
      <xdr:rowOff>201520</xdr:rowOff>
    </xdr:to>
    <xdr:sp macro="" textlink="">
      <xdr:nvSpPr>
        <xdr:cNvPr id="132" name="楕円 131"/>
        <xdr:cNvSpPr/>
      </xdr:nvSpPr>
      <xdr:spPr bwMode="auto">
        <a:xfrm>
          <a:off x="4953000" y="671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211697</xdr:rowOff>
    </xdr:from>
    <xdr:ext cx="736600" cy="259045"/>
    <xdr:sp macro="" textlink="">
      <xdr:nvSpPr>
        <xdr:cNvPr id="133" name="テキスト ボックス 132"/>
        <xdr:cNvSpPr txBox="1"/>
      </xdr:nvSpPr>
      <xdr:spPr>
        <a:xfrm>
          <a:off x="4622800" y="647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112689</xdr:rowOff>
    </xdr:from>
    <xdr:to>
      <xdr:col>22</xdr:col>
      <xdr:colOff>165100</xdr:colOff>
      <xdr:row>35</xdr:row>
      <xdr:rowOff>214289</xdr:rowOff>
    </xdr:to>
    <xdr:sp macro="" textlink="">
      <xdr:nvSpPr>
        <xdr:cNvPr id="134" name="楕円 133"/>
        <xdr:cNvSpPr/>
      </xdr:nvSpPr>
      <xdr:spPr bwMode="auto">
        <a:xfrm>
          <a:off x="4254500" y="6723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224466</xdr:rowOff>
    </xdr:from>
    <xdr:ext cx="762000" cy="259045"/>
    <xdr:sp macro="" textlink="">
      <xdr:nvSpPr>
        <xdr:cNvPr id="135" name="テキスト ボックス 134"/>
        <xdr:cNvSpPr txBox="1"/>
      </xdr:nvSpPr>
      <xdr:spPr>
        <a:xfrm>
          <a:off x="3924300" y="649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109858</xdr:rowOff>
    </xdr:from>
    <xdr:to>
      <xdr:col>19</xdr:col>
      <xdr:colOff>38100</xdr:colOff>
      <xdr:row>35</xdr:row>
      <xdr:rowOff>211458</xdr:rowOff>
    </xdr:to>
    <xdr:sp macro="" textlink="">
      <xdr:nvSpPr>
        <xdr:cNvPr id="136" name="楕円 135"/>
        <xdr:cNvSpPr/>
      </xdr:nvSpPr>
      <xdr:spPr bwMode="auto">
        <a:xfrm>
          <a:off x="3556000" y="672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221635</xdr:rowOff>
    </xdr:from>
    <xdr:ext cx="762000" cy="259045"/>
    <xdr:sp macro="" textlink="">
      <xdr:nvSpPr>
        <xdr:cNvPr id="137" name="テキスト ボックス 136"/>
        <xdr:cNvSpPr txBox="1"/>
      </xdr:nvSpPr>
      <xdr:spPr>
        <a:xfrm>
          <a:off x="3225800" y="648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773</xdr:rowOff>
    </xdr:from>
    <xdr:to>
      <xdr:col>15</xdr:col>
      <xdr:colOff>101600</xdr:colOff>
      <xdr:row>35</xdr:row>
      <xdr:rowOff>102373</xdr:rowOff>
    </xdr:to>
    <xdr:sp macro="" textlink="">
      <xdr:nvSpPr>
        <xdr:cNvPr id="138" name="楕円 137"/>
        <xdr:cNvSpPr/>
      </xdr:nvSpPr>
      <xdr:spPr bwMode="auto">
        <a:xfrm>
          <a:off x="2857500" y="661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112550</xdr:rowOff>
    </xdr:from>
    <xdr:ext cx="762000" cy="259045"/>
    <xdr:sp macro="" textlink="">
      <xdr:nvSpPr>
        <xdr:cNvPr id="139" name="テキスト ボックス 138"/>
        <xdr:cNvSpPr txBox="1"/>
      </xdr:nvSpPr>
      <xdr:spPr>
        <a:xfrm>
          <a:off x="2527300" y="638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4,936
88.19
5,811,702
5,664,608
147,094
3,243,718
4,717,185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20124</xdr:rowOff>
    </xdr:from>
    <xdr:to>
      <xdr:col>24</xdr:col>
      <xdr:colOff>63500</xdr:colOff>
      <xdr:row>34</xdr:row>
      <xdr:rowOff>157330</xdr:rowOff>
    </xdr:to>
    <xdr:cxnSp macro="">
      <xdr:nvCxnSpPr>
        <xdr:cNvPr id="59" name="直線コネクタ 58"/>
        <xdr:cNvCxnSpPr/>
      </xdr:nvCxnSpPr>
      <xdr:spPr>
        <a:xfrm>
          <a:off x="3797300" y="5849424"/>
          <a:ext cx="838200" cy="13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20124</xdr:rowOff>
    </xdr:from>
    <xdr:to>
      <xdr:col>19</xdr:col>
      <xdr:colOff>177800</xdr:colOff>
      <xdr:row>34</xdr:row>
      <xdr:rowOff>83483</xdr:rowOff>
    </xdr:to>
    <xdr:cxnSp macro="">
      <xdr:nvCxnSpPr>
        <xdr:cNvPr id="62" name="直線コネクタ 61"/>
        <xdr:cNvCxnSpPr/>
      </xdr:nvCxnSpPr>
      <xdr:spPr>
        <a:xfrm flipV="1">
          <a:off x="2908300" y="5849424"/>
          <a:ext cx="889000" cy="6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100271</xdr:rowOff>
    </xdr:from>
    <xdr:to>
      <xdr:col>15</xdr:col>
      <xdr:colOff>50800</xdr:colOff>
      <xdr:row>34</xdr:row>
      <xdr:rowOff>83483</xdr:rowOff>
    </xdr:to>
    <xdr:cxnSp macro="">
      <xdr:nvCxnSpPr>
        <xdr:cNvPr id="65" name="直線コネクタ 64"/>
        <xdr:cNvCxnSpPr/>
      </xdr:nvCxnSpPr>
      <xdr:spPr>
        <a:xfrm>
          <a:off x="2019300" y="5758121"/>
          <a:ext cx="889000" cy="15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100271</xdr:rowOff>
    </xdr:from>
    <xdr:to>
      <xdr:col>10</xdr:col>
      <xdr:colOff>114300</xdr:colOff>
      <xdr:row>33</xdr:row>
      <xdr:rowOff>170909</xdr:rowOff>
    </xdr:to>
    <xdr:cxnSp macro="">
      <xdr:nvCxnSpPr>
        <xdr:cNvPr id="68" name="直線コネクタ 67"/>
        <xdr:cNvCxnSpPr/>
      </xdr:nvCxnSpPr>
      <xdr:spPr>
        <a:xfrm flipV="1">
          <a:off x="1130300" y="5758121"/>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106530</xdr:rowOff>
    </xdr:from>
    <xdr:to>
      <xdr:col>24</xdr:col>
      <xdr:colOff>114300</xdr:colOff>
      <xdr:row>35</xdr:row>
      <xdr:rowOff>36680</xdr:rowOff>
    </xdr:to>
    <xdr:sp macro="" textlink="">
      <xdr:nvSpPr>
        <xdr:cNvPr id="78" name="楕円 77"/>
        <xdr:cNvSpPr/>
      </xdr:nvSpPr>
      <xdr:spPr>
        <a:xfrm>
          <a:off x="4584700" y="593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129407</xdr:rowOff>
    </xdr:from>
    <xdr:ext cx="599010" cy="259045"/>
    <xdr:sp macro="" textlink="">
      <xdr:nvSpPr>
        <xdr:cNvPr id="79" name="人件費該当値テキスト"/>
        <xdr:cNvSpPr txBox="1"/>
      </xdr:nvSpPr>
      <xdr:spPr>
        <a:xfrm>
          <a:off x="4686300" y="578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140774</xdr:rowOff>
    </xdr:from>
    <xdr:to>
      <xdr:col>20</xdr:col>
      <xdr:colOff>38100</xdr:colOff>
      <xdr:row>34</xdr:row>
      <xdr:rowOff>70924</xdr:rowOff>
    </xdr:to>
    <xdr:sp macro="" textlink="">
      <xdr:nvSpPr>
        <xdr:cNvPr id="80" name="楕円 79"/>
        <xdr:cNvSpPr/>
      </xdr:nvSpPr>
      <xdr:spPr>
        <a:xfrm>
          <a:off x="3746500" y="57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87451</xdr:rowOff>
    </xdr:from>
    <xdr:ext cx="599010" cy="259045"/>
    <xdr:sp macro="" textlink="">
      <xdr:nvSpPr>
        <xdr:cNvPr id="81" name="テキスト ボックス 80"/>
        <xdr:cNvSpPr txBox="1"/>
      </xdr:nvSpPr>
      <xdr:spPr>
        <a:xfrm>
          <a:off x="3497795" y="55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32683</xdr:rowOff>
    </xdr:from>
    <xdr:to>
      <xdr:col>15</xdr:col>
      <xdr:colOff>101600</xdr:colOff>
      <xdr:row>34</xdr:row>
      <xdr:rowOff>134283</xdr:rowOff>
    </xdr:to>
    <xdr:sp macro="" textlink="">
      <xdr:nvSpPr>
        <xdr:cNvPr id="82" name="楕円 81"/>
        <xdr:cNvSpPr/>
      </xdr:nvSpPr>
      <xdr:spPr>
        <a:xfrm>
          <a:off x="2857500" y="58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150810</xdr:rowOff>
    </xdr:from>
    <xdr:ext cx="599010" cy="259045"/>
    <xdr:sp macro="" textlink="">
      <xdr:nvSpPr>
        <xdr:cNvPr id="83" name="テキスト ボックス 82"/>
        <xdr:cNvSpPr txBox="1"/>
      </xdr:nvSpPr>
      <xdr:spPr>
        <a:xfrm>
          <a:off x="2608795" y="563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49471</xdr:rowOff>
    </xdr:from>
    <xdr:to>
      <xdr:col>10</xdr:col>
      <xdr:colOff>165100</xdr:colOff>
      <xdr:row>33</xdr:row>
      <xdr:rowOff>151071</xdr:rowOff>
    </xdr:to>
    <xdr:sp macro="" textlink="">
      <xdr:nvSpPr>
        <xdr:cNvPr id="84" name="楕円 83"/>
        <xdr:cNvSpPr/>
      </xdr:nvSpPr>
      <xdr:spPr>
        <a:xfrm>
          <a:off x="1968500" y="57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167598</xdr:rowOff>
    </xdr:from>
    <xdr:ext cx="599010" cy="259045"/>
    <xdr:sp macro="" textlink="">
      <xdr:nvSpPr>
        <xdr:cNvPr id="85" name="テキスト ボックス 84"/>
        <xdr:cNvSpPr txBox="1"/>
      </xdr:nvSpPr>
      <xdr:spPr>
        <a:xfrm>
          <a:off x="1719795" y="548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120109</xdr:rowOff>
    </xdr:from>
    <xdr:to>
      <xdr:col>6</xdr:col>
      <xdr:colOff>38100</xdr:colOff>
      <xdr:row>34</xdr:row>
      <xdr:rowOff>50259</xdr:rowOff>
    </xdr:to>
    <xdr:sp macro="" textlink="">
      <xdr:nvSpPr>
        <xdr:cNvPr id="86" name="楕円 85"/>
        <xdr:cNvSpPr/>
      </xdr:nvSpPr>
      <xdr:spPr>
        <a:xfrm>
          <a:off x="1079500" y="57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66786</xdr:rowOff>
    </xdr:from>
    <xdr:ext cx="599010" cy="259045"/>
    <xdr:sp macro="" textlink="">
      <xdr:nvSpPr>
        <xdr:cNvPr id="87" name="テキスト ボックス 86"/>
        <xdr:cNvSpPr txBox="1"/>
      </xdr:nvSpPr>
      <xdr:spPr>
        <a:xfrm>
          <a:off x="830795" y="555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114571</xdr:rowOff>
    </xdr:from>
    <xdr:to>
      <xdr:col>24</xdr:col>
      <xdr:colOff>63500</xdr:colOff>
      <xdr:row>58</xdr:row>
      <xdr:rowOff>144236</xdr:rowOff>
    </xdr:to>
    <xdr:cxnSp macro="">
      <xdr:nvCxnSpPr>
        <xdr:cNvPr id="118" name="直線コネクタ 117"/>
        <xdr:cNvCxnSpPr/>
      </xdr:nvCxnSpPr>
      <xdr:spPr>
        <a:xfrm flipV="1">
          <a:off x="3797300" y="10058671"/>
          <a:ext cx="838200" cy="2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144236</xdr:rowOff>
    </xdr:from>
    <xdr:to>
      <xdr:col>19</xdr:col>
      <xdr:colOff>177800</xdr:colOff>
      <xdr:row>58</xdr:row>
      <xdr:rowOff>152531</xdr:rowOff>
    </xdr:to>
    <xdr:cxnSp macro="">
      <xdr:nvCxnSpPr>
        <xdr:cNvPr id="121" name="直線コネクタ 120"/>
        <xdr:cNvCxnSpPr/>
      </xdr:nvCxnSpPr>
      <xdr:spPr>
        <a:xfrm flipV="1">
          <a:off x="2908300" y="10088336"/>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152531</xdr:rowOff>
    </xdr:from>
    <xdr:to>
      <xdr:col>15</xdr:col>
      <xdr:colOff>50800</xdr:colOff>
      <xdr:row>58</xdr:row>
      <xdr:rowOff>156836</xdr:rowOff>
    </xdr:to>
    <xdr:cxnSp macro="">
      <xdr:nvCxnSpPr>
        <xdr:cNvPr id="124" name="直線コネクタ 123"/>
        <xdr:cNvCxnSpPr/>
      </xdr:nvCxnSpPr>
      <xdr:spPr>
        <a:xfrm flipV="1">
          <a:off x="2019300" y="10096631"/>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156836</xdr:rowOff>
    </xdr:from>
    <xdr:to>
      <xdr:col>10</xdr:col>
      <xdr:colOff>114300</xdr:colOff>
      <xdr:row>58</xdr:row>
      <xdr:rowOff>161469</xdr:rowOff>
    </xdr:to>
    <xdr:cxnSp macro="">
      <xdr:nvCxnSpPr>
        <xdr:cNvPr id="127" name="直線コネクタ 126"/>
        <xdr:cNvCxnSpPr/>
      </xdr:nvCxnSpPr>
      <xdr:spPr>
        <a:xfrm flipV="1">
          <a:off x="1130300" y="10100936"/>
          <a:ext cx="889000" cy="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63771</xdr:rowOff>
    </xdr:from>
    <xdr:to>
      <xdr:col>24</xdr:col>
      <xdr:colOff>114300</xdr:colOff>
      <xdr:row>58</xdr:row>
      <xdr:rowOff>165371</xdr:rowOff>
    </xdr:to>
    <xdr:sp macro="" textlink="">
      <xdr:nvSpPr>
        <xdr:cNvPr id="137" name="楕円 136"/>
        <xdr:cNvSpPr/>
      </xdr:nvSpPr>
      <xdr:spPr>
        <a:xfrm>
          <a:off x="4584700" y="100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93436</xdr:rowOff>
    </xdr:from>
    <xdr:to>
      <xdr:col>20</xdr:col>
      <xdr:colOff>38100</xdr:colOff>
      <xdr:row>59</xdr:row>
      <xdr:rowOff>23586</xdr:rowOff>
    </xdr:to>
    <xdr:sp macro="" textlink="">
      <xdr:nvSpPr>
        <xdr:cNvPr id="139" name="楕円 138"/>
        <xdr:cNvSpPr/>
      </xdr:nvSpPr>
      <xdr:spPr>
        <a:xfrm>
          <a:off x="3746500" y="100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14713</xdr:rowOff>
    </xdr:from>
    <xdr:ext cx="599010" cy="259045"/>
    <xdr:sp macro="" textlink="">
      <xdr:nvSpPr>
        <xdr:cNvPr id="140" name="テキスト ボックス 139"/>
        <xdr:cNvSpPr txBox="1"/>
      </xdr:nvSpPr>
      <xdr:spPr>
        <a:xfrm>
          <a:off x="3497795" y="1013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101731</xdr:rowOff>
    </xdr:from>
    <xdr:to>
      <xdr:col>15</xdr:col>
      <xdr:colOff>101600</xdr:colOff>
      <xdr:row>59</xdr:row>
      <xdr:rowOff>31881</xdr:rowOff>
    </xdr:to>
    <xdr:sp macro="" textlink="">
      <xdr:nvSpPr>
        <xdr:cNvPr id="141" name="楕円 140"/>
        <xdr:cNvSpPr/>
      </xdr:nvSpPr>
      <xdr:spPr>
        <a:xfrm>
          <a:off x="2857500" y="1004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23008</xdr:rowOff>
    </xdr:from>
    <xdr:ext cx="599010" cy="259045"/>
    <xdr:sp macro="" textlink="">
      <xdr:nvSpPr>
        <xdr:cNvPr id="142" name="テキスト ボックス 141"/>
        <xdr:cNvSpPr txBox="1"/>
      </xdr:nvSpPr>
      <xdr:spPr>
        <a:xfrm>
          <a:off x="2608795" y="1013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106036</xdr:rowOff>
    </xdr:from>
    <xdr:to>
      <xdr:col>10</xdr:col>
      <xdr:colOff>165100</xdr:colOff>
      <xdr:row>59</xdr:row>
      <xdr:rowOff>36186</xdr:rowOff>
    </xdr:to>
    <xdr:sp macro="" textlink="">
      <xdr:nvSpPr>
        <xdr:cNvPr id="143" name="楕円 142"/>
        <xdr:cNvSpPr/>
      </xdr:nvSpPr>
      <xdr:spPr>
        <a:xfrm>
          <a:off x="1968500" y="100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27313</xdr:rowOff>
    </xdr:from>
    <xdr:ext cx="599010" cy="259045"/>
    <xdr:sp macro="" textlink="">
      <xdr:nvSpPr>
        <xdr:cNvPr id="144" name="テキスト ボックス 143"/>
        <xdr:cNvSpPr txBox="1"/>
      </xdr:nvSpPr>
      <xdr:spPr>
        <a:xfrm>
          <a:off x="1719795" y="1014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110669</xdr:rowOff>
    </xdr:from>
    <xdr:to>
      <xdr:col>6</xdr:col>
      <xdr:colOff>38100</xdr:colOff>
      <xdr:row>59</xdr:row>
      <xdr:rowOff>40819</xdr:rowOff>
    </xdr:to>
    <xdr:sp macro="" textlink="">
      <xdr:nvSpPr>
        <xdr:cNvPr id="145" name="楕円 144"/>
        <xdr:cNvSpPr/>
      </xdr:nvSpPr>
      <xdr:spPr>
        <a:xfrm>
          <a:off x="1079500" y="100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31946</xdr:rowOff>
    </xdr:from>
    <xdr:ext cx="599010" cy="259045"/>
    <xdr:sp macro="" textlink="">
      <xdr:nvSpPr>
        <xdr:cNvPr id="146" name="テキスト ボックス 145"/>
        <xdr:cNvSpPr txBox="1"/>
      </xdr:nvSpPr>
      <xdr:spPr>
        <a:xfrm>
          <a:off x="830795" y="1014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76198</xdr:rowOff>
    </xdr:from>
    <xdr:to>
      <xdr:col>24</xdr:col>
      <xdr:colOff>63500</xdr:colOff>
      <xdr:row>74</xdr:row>
      <xdr:rowOff>102470</xdr:rowOff>
    </xdr:to>
    <xdr:cxnSp macro="">
      <xdr:nvCxnSpPr>
        <xdr:cNvPr id="177" name="直線コネクタ 176"/>
        <xdr:cNvCxnSpPr/>
      </xdr:nvCxnSpPr>
      <xdr:spPr>
        <a:xfrm flipV="1">
          <a:off x="3797300" y="12420598"/>
          <a:ext cx="838200" cy="3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74675</xdr:rowOff>
    </xdr:from>
    <xdr:ext cx="534377" cy="259045"/>
    <xdr:sp macro="" textlink="">
      <xdr:nvSpPr>
        <xdr:cNvPr id="178" name="維持補修費平均値テキスト"/>
        <xdr:cNvSpPr txBox="1"/>
      </xdr:nvSpPr>
      <xdr:spPr>
        <a:xfrm>
          <a:off x="4686300" y="1327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50857</xdr:rowOff>
    </xdr:from>
    <xdr:to>
      <xdr:col>19</xdr:col>
      <xdr:colOff>177800</xdr:colOff>
      <xdr:row>74</xdr:row>
      <xdr:rowOff>102470</xdr:rowOff>
    </xdr:to>
    <xdr:cxnSp macro="">
      <xdr:nvCxnSpPr>
        <xdr:cNvPr id="180" name="直線コネクタ 179"/>
        <xdr:cNvCxnSpPr/>
      </xdr:nvCxnSpPr>
      <xdr:spPr>
        <a:xfrm>
          <a:off x="2908300" y="12738157"/>
          <a:ext cx="889000" cy="5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10340</xdr:rowOff>
    </xdr:from>
    <xdr:ext cx="534377" cy="259045"/>
    <xdr:sp macro="" textlink="">
      <xdr:nvSpPr>
        <xdr:cNvPr id="182" name="テキスト ボックス 181"/>
        <xdr:cNvSpPr txBox="1"/>
      </xdr:nvSpPr>
      <xdr:spPr>
        <a:xfrm>
          <a:off x="3530111" y="133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50857</xdr:rowOff>
    </xdr:from>
    <xdr:to>
      <xdr:col>15</xdr:col>
      <xdr:colOff>50800</xdr:colOff>
      <xdr:row>75</xdr:row>
      <xdr:rowOff>120351</xdr:rowOff>
    </xdr:to>
    <xdr:cxnSp macro="">
      <xdr:nvCxnSpPr>
        <xdr:cNvPr id="183" name="直線コネクタ 182"/>
        <xdr:cNvCxnSpPr/>
      </xdr:nvCxnSpPr>
      <xdr:spPr>
        <a:xfrm flipV="1">
          <a:off x="2019300" y="12738157"/>
          <a:ext cx="889000" cy="24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69825</xdr:rowOff>
    </xdr:from>
    <xdr:ext cx="534377" cy="259045"/>
    <xdr:sp macro="" textlink="">
      <xdr:nvSpPr>
        <xdr:cNvPr id="185" name="テキスト ボックス 184"/>
        <xdr:cNvSpPr txBox="1"/>
      </xdr:nvSpPr>
      <xdr:spPr>
        <a:xfrm>
          <a:off x="2641111" y="13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51722</xdr:rowOff>
    </xdr:from>
    <xdr:to>
      <xdr:col>10</xdr:col>
      <xdr:colOff>114300</xdr:colOff>
      <xdr:row>75</xdr:row>
      <xdr:rowOff>120351</xdr:rowOff>
    </xdr:to>
    <xdr:cxnSp macro="">
      <xdr:nvCxnSpPr>
        <xdr:cNvPr id="186" name="直線コネクタ 185"/>
        <xdr:cNvCxnSpPr/>
      </xdr:nvCxnSpPr>
      <xdr:spPr>
        <a:xfrm>
          <a:off x="1130300" y="12910472"/>
          <a:ext cx="889000" cy="6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133131</xdr:rowOff>
    </xdr:from>
    <xdr:ext cx="534377" cy="259045"/>
    <xdr:sp macro="" textlink="">
      <xdr:nvSpPr>
        <xdr:cNvPr id="190" name="テキスト ボックス 189"/>
        <xdr:cNvSpPr txBox="1"/>
      </xdr:nvSpPr>
      <xdr:spPr>
        <a:xfrm>
          <a:off x="863111" y="13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25398</xdr:rowOff>
    </xdr:from>
    <xdr:to>
      <xdr:col>24</xdr:col>
      <xdr:colOff>114300</xdr:colOff>
      <xdr:row>72</xdr:row>
      <xdr:rowOff>126998</xdr:rowOff>
    </xdr:to>
    <xdr:sp macro="" textlink="">
      <xdr:nvSpPr>
        <xdr:cNvPr id="196" name="楕円 195"/>
        <xdr:cNvSpPr/>
      </xdr:nvSpPr>
      <xdr:spPr>
        <a:xfrm>
          <a:off x="4584700" y="123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48275</xdr:rowOff>
    </xdr:from>
    <xdr:ext cx="534377" cy="259045"/>
    <xdr:sp macro="" textlink="">
      <xdr:nvSpPr>
        <xdr:cNvPr id="197" name="維持補修費該当値テキスト"/>
        <xdr:cNvSpPr txBox="1"/>
      </xdr:nvSpPr>
      <xdr:spPr>
        <a:xfrm>
          <a:off x="4686300" y="122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51670</xdr:rowOff>
    </xdr:from>
    <xdr:to>
      <xdr:col>20</xdr:col>
      <xdr:colOff>38100</xdr:colOff>
      <xdr:row>74</xdr:row>
      <xdr:rowOff>153270</xdr:rowOff>
    </xdr:to>
    <xdr:sp macro="" textlink="">
      <xdr:nvSpPr>
        <xdr:cNvPr id="198" name="楕円 197"/>
        <xdr:cNvSpPr/>
      </xdr:nvSpPr>
      <xdr:spPr>
        <a:xfrm>
          <a:off x="3746500" y="127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169797</xdr:rowOff>
    </xdr:from>
    <xdr:ext cx="534377" cy="259045"/>
    <xdr:sp macro="" textlink="">
      <xdr:nvSpPr>
        <xdr:cNvPr id="199" name="テキスト ボックス 198"/>
        <xdr:cNvSpPr txBox="1"/>
      </xdr:nvSpPr>
      <xdr:spPr>
        <a:xfrm>
          <a:off x="3530111" y="125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57</xdr:rowOff>
    </xdr:from>
    <xdr:to>
      <xdr:col>15</xdr:col>
      <xdr:colOff>101600</xdr:colOff>
      <xdr:row>74</xdr:row>
      <xdr:rowOff>101657</xdr:rowOff>
    </xdr:to>
    <xdr:sp macro="" textlink="">
      <xdr:nvSpPr>
        <xdr:cNvPr id="200" name="楕円 199"/>
        <xdr:cNvSpPr/>
      </xdr:nvSpPr>
      <xdr:spPr>
        <a:xfrm>
          <a:off x="2857500" y="126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118184</xdr:rowOff>
    </xdr:from>
    <xdr:ext cx="534377" cy="259045"/>
    <xdr:sp macro="" textlink="">
      <xdr:nvSpPr>
        <xdr:cNvPr id="201" name="テキスト ボックス 200"/>
        <xdr:cNvSpPr txBox="1"/>
      </xdr:nvSpPr>
      <xdr:spPr>
        <a:xfrm>
          <a:off x="2641111" y="1246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69551</xdr:rowOff>
    </xdr:from>
    <xdr:to>
      <xdr:col>10</xdr:col>
      <xdr:colOff>165100</xdr:colOff>
      <xdr:row>75</xdr:row>
      <xdr:rowOff>171151</xdr:rowOff>
    </xdr:to>
    <xdr:sp macro="" textlink="">
      <xdr:nvSpPr>
        <xdr:cNvPr id="202" name="楕円 201"/>
        <xdr:cNvSpPr/>
      </xdr:nvSpPr>
      <xdr:spPr>
        <a:xfrm>
          <a:off x="1968500" y="129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16228</xdr:rowOff>
    </xdr:from>
    <xdr:ext cx="534377" cy="259045"/>
    <xdr:sp macro="" textlink="">
      <xdr:nvSpPr>
        <xdr:cNvPr id="203" name="テキスト ボックス 202"/>
        <xdr:cNvSpPr txBox="1"/>
      </xdr:nvSpPr>
      <xdr:spPr>
        <a:xfrm>
          <a:off x="1752111" y="127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922</xdr:rowOff>
    </xdr:from>
    <xdr:to>
      <xdr:col>6</xdr:col>
      <xdr:colOff>38100</xdr:colOff>
      <xdr:row>75</xdr:row>
      <xdr:rowOff>102522</xdr:rowOff>
    </xdr:to>
    <xdr:sp macro="" textlink="">
      <xdr:nvSpPr>
        <xdr:cNvPr id="204" name="楕円 203"/>
        <xdr:cNvSpPr/>
      </xdr:nvSpPr>
      <xdr:spPr>
        <a:xfrm>
          <a:off x="1079500" y="128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119049</xdr:rowOff>
    </xdr:from>
    <xdr:ext cx="534377" cy="259045"/>
    <xdr:sp macro="" textlink="">
      <xdr:nvSpPr>
        <xdr:cNvPr id="205" name="テキスト ボックス 204"/>
        <xdr:cNvSpPr txBox="1"/>
      </xdr:nvSpPr>
      <xdr:spPr>
        <a:xfrm>
          <a:off x="863111" y="126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16511</xdr:rowOff>
    </xdr:from>
    <xdr:to>
      <xdr:col>24</xdr:col>
      <xdr:colOff>63500</xdr:colOff>
      <xdr:row>95</xdr:row>
      <xdr:rowOff>30938</xdr:rowOff>
    </xdr:to>
    <xdr:cxnSp macro="">
      <xdr:nvCxnSpPr>
        <xdr:cNvPr id="235" name="直線コネクタ 234"/>
        <xdr:cNvCxnSpPr/>
      </xdr:nvCxnSpPr>
      <xdr:spPr>
        <a:xfrm>
          <a:off x="3797300" y="16132811"/>
          <a:ext cx="838200" cy="1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16511</xdr:rowOff>
    </xdr:from>
    <xdr:to>
      <xdr:col>19</xdr:col>
      <xdr:colOff>177800</xdr:colOff>
      <xdr:row>96</xdr:row>
      <xdr:rowOff>65520</xdr:rowOff>
    </xdr:to>
    <xdr:cxnSp macro="">
      <xdr:nvCxnSpPr>
        <xdr:cNvPr id="238" name="直線コネクタ 237"/>
        <xdr:cNvCxnSpPr/>
      </xdr:nvCxnSpPr>
      <xdr:spPr>
        <a:xfrm flipV="1">
          <a:off x="2908300" y="16132811"/>
          <a:ext cx="889000" cy="39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0" name="テキスト ボックス 239"/>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65520</xdr:rowOff>
    </xdr:from>
    <xdr:to>
      <xdr:col>15</xdr:col>
      <xdr:colOff>50800</xdr:colOff>
      <xdr:row>96</xdr:row>
      <xdr:rowOff>73101</xdr:rowOff>
    </xdr:to>
    <xdr:cxnSp macro="">
      <xdr:nvCxnSpPr>
        <xdr:cNvPr id="241" name="直線コネクタ 240"/>
        <xdr:cNvCxnSpPr/>
      </xdr:nvCxnSpPr>
      <xdr:spPr>
        <a:xfrm flipV="1">
          <a:off x="2019300" y="16524720"/>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3" name="テキスト ボックス 242"/>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73101</xdr:rowOff>
    </xdr:from>
    <xdr:to>
      <xdr:col>10</xdr:col>
      <xdr:colOff>114300</xdr:colOff>
      <xdr:row>96</xdr:row>
      <xdr:rowOff>117233</xdr:rowOff>
    </xdr:to>
    <xdr:cxnSp macro="">
      <xdr:nvCxnSpPr>
        <xdr:cNvPr id="244" name="直線コネクタ 243"/>
        <xdr:cNvCxnSpPr/>
      </xdr:nvCxnSpPr>
      <xdr:spPr>
        <a:xfrm flipV="1">
          <a:off x="1130300" y="16532301"/>
          <a:ext cx="889000" cy="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151588</xdr:rowOff>
    </xdr:from>
    <xdr:to>
      <xdr:col>24</xdr:col>
      <xdr:colOff>114300</xdr:colOff>
      <xdr:row>95</xdr:row>
      <xdr:rowOff>81738</xdr:rowOff>
    </xdr:to>
    <xdr:sp macro="" textlink="">
      <xdr:nvSpPr>
        <xdr:cNvPr id="254" name="楕円 253"/>
        <xdr:cNvSpPr/>
      </xdr:nvSpPr>
      <xdr:spPr>
        <a:xfrm>
          <a:off x="4584700" y="162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3015</xdr:rowOff>
    </xdr:from>
    <xdr:ext cx="534377" cy="259045"/>
    <xdr:sp macro="" textlink="">
      <xdr:nvSpPr>
        <xdr:cNvPr id="255" name="扶助費該当値テキスト"/>
        <xdr:cNvSpPr txBox="1"/>
      </xdr:nvSpPr>
      <xdr:spPr>
        <a:xfrm>
          <a:off x="4686300" y="161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137161</xdr:rowOff>
    </xdr:from>
    <xdr:to>
      <xdr:col>20</xdr:col>
      <xdr:colOff>38100</xdr:colOff>
      <xdr:row>94</xdr:row>
      <xdr:rowOff>67311</xdr:rowOff>
    </xdr:to>
    <xdr:sp macro="" textlink="">
      <xdr:nvSpPr>
        <xdr:cNvPr id="256" name="楕円 255"/>
        <xdr:cNvSpPr/>
      </xdr:nvSpPr>
      <xdr:spPr>
        <a:xfrm>
          <a:off x="3746500" y="160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83838</xdr:rowOff>
    </xdr:from>
    <xdr:ext cx="534377" cy="259045"/>
    <xdr:sp macro="" textlink="">
      <xdr:nvSpPr>
        <xdr:cNvPr id="257" name="テキスト ボックス 256"/>
        <xdr:cNvSpPr txBox="1"/>
      </xdr:nvSpPr>
      <xdr:spPr>
        <a:xfrm>
          <a:off x="3530111" y="158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14720</xdr:rowOff>
    </xdr:from>
    <xdr:to>
      <xdr:col>15</xdr:col>
      <xdr:colOff>101600</xdr:colOff>
      <xdr:row>96</xdr:row>
      <xdr:rowOff>116320</xdr:rowOff>
    </xdr:to>
    <xdr:sp macro="" textlink="">
      <xdr:nvSpPr>
        <xdr:cNvPr id="258" name="楕円 257"/>
        <xdr:cNvSpPr/>
      </xdr:nvSpPr>
      <xdr:spPr>
        <a:xfrm>
          <a:off x="2857500" y="164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132847</xdr:rowOff>
    </xdr:from>
    <xdr:ext cx="534377" cy="259045"/>
    <xdr:sp macro="" textlink="">
      <xdr:nvSpPr>
        <xdr:cNvPr id="259" name="テキスト ボックス 258"/>
        <xdr:cNvSpPr txBox="1"/>
      </xdr:nvSpPr>
      <xdr:spPr>
        <a:xfrm>
          <a:off x="2641111" y="1624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22301</xdr:rowOff>
    </xdr:from>
    <xdr:to>
      <xdr:col>10</xdr:col>
      <xdr:colOff>165100</xdr:colOff>
      <xdr:row>96</xdr:row>
      <xdr:rowOff>123901</xdr:rowOff>
    </xdr:to>
    <xdr:sp macro="" textlink="">
      <xdr:nvSpPr>
        <xdr:cNvPr id="260" name="楕円 259"/>
        <xdr:cNvSpPr/>
      </xdr:nvSpPr>
      <xdr:spPr>
        <a:xfrm>
          <a:off x="1968500" y="164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140428</xdr:rowOff>
    </xdr:from>
    <xdr:ext cx="534377" cy="259045"/>
    <xdr:sp macro="" textlink="">
      <xdr:nvSpPr>
        <xdr:cNvPr id="261" name="テキスト ボックス 260"/>
        <xdr:cNvSpPr txBox="1"/>
      </xdr:nvSpPr>
      <xdr:spPr>
        <a:xfrm>
          <a:off x="1752111" y="162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66433</xdr:rowOff>
    </xdr:from>
    <xdr:to>
      <xdr:col>6</xdr:col>
      <xdr:colOff>38100</xdr:colOff>
      <xdr:row>96</xdr:row>
      <xdr:rowOff>168033</xdr:rowOff>
    </xdr:to>
    <xdr:sp macro="" textlink="">
      <xdr:nvSpPr>
        <xdr:cNvPr id="262" name="楕円 261"/>
        <xdr:cNvSpPr/>
      </xdr:nvSpPr>
      <xdr:spPr>
        <a:xfrm>
          <a:off x="1079500" y="165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13110</xdr:rowOff>
    </xdr:from>
    <xdr:ext cx="534377" cy="259045"/>
    <xdr:sp macro="" textlink="">
      <xdr:nvSpPr>
        <xdr:cNvPr id="263" name="テキスト ボックス 262"/>
        <xdr:cNvSpPr txBox="1"/>
      </xdr:nvSpPr>
      <xdr:spPr>
        <a:xfrm>
          <a:off x="863111" y="1630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98369</xdr:rowOff>
    </xdr:from>
    <xdr:to>
      <xdr:col>55</xdr:col>
      <xdr:colOff>0</xdr:colOff>
      <xdr:row>33</xdr:row>
      <xdr:rowOff>49293</xdr:rowOff>
    </xdr:to>
    <xdr:cxnSp macro="">
      <xdr:nvCxnSpPr>
        <xdr:cNvPr id="290" name="直線コネクタ 289"/>
        <xdr:cNvCxnSpPr/>
      </xdr:nvCxnSpPr>
      <xdr:spPr>
        <a:xfrm flipV="1">
          <a:off x="9639300" y="5584769"/>
          <a:ext cx="838200" cy="12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101265</xdr:rowOff>
    </xdr:from>
    <xdr:ext cx="599010" cy="259045"/>
    <xdr:sp macro="" textlink="">
      <xdr:nvSpPr>
        <xdr:cNvPr id="291" name="補助費等平均値テキスト"/>
        <xdr:cNvSpPr txBox="1"/>
      </xdr:nvSpPr>
      <xdr:spPr>
        <a:xfrm>
          <a:off x="10528300" y="5930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69931</xdr:rowOff>
    </xdr:from>
    <xdr:to>
      <xdr:col>50</xdr:col>
      <xdr:colOff>114300</xdr:colOff>
      <xdr:row>33</xdr:row>
      <xdr:rowOff>49293</xdr:rowOff>
    </xdr:to>
    <xdr:cxnSp macro="">
      <xdr:nvCxnSpPr>
        <xdr:cNvPr id="293" name="直線コネクタ 292"/>
        <xdr:cNvCxnSpPr/>
      </xdr:nvCxnSpPr>
      <xdr:spPr>
        <a:xfrm>
          <a:off x="8750300" y="5213431"/>
          <a:ext cx="889000" cy="49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5" name="テキスト ボックス 294"/>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69931</xdr:rowOff>
    </xdr:from>
    <xdr:to>
      <xdr:col>45</xdr:col>
      <xdr:colOff>177800</xdr:colOff>
      <xdr:row>33</xdr:row>
      <xdr:rowOff>128549</xdr:rowOff>
    </xdr:to>
    <xdr:cxnSp macro="">
      <xdr:nvCxnSpPr>
        <xdr:cNvPr id="296" name="直線コネクタ 295"/>
        <xdr:cNvCxnSpPr/>
      </xdr:nvCxnSpPr>
      <xdr:spPr>
        <a:xfrm flipV="1">
          <a:off x="7861300" y="5213431"/>
          <a:ext cx="889000" cy="57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8" name="テキスト ボックス 297"/>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67280</xdr:rowOff>
    </xdr:from>
    <xdr:to>
      <xdr:col>41</xdr:col>
      <xdr:colOff>50800</xdr:colOff>
      <xdr:row>33</xdr:row>
      <xdr:rowOff>128549</xdr:rowOff>
    </xdr:to>
    <xdr:cxnSp macro="">
      <xdr:nvCxnSpPr>
        <xdr:cNvPr id="299" name="直線コネクタ 298"/>
        <xdr:cNvCxnSpPr/>
      </xdr:nvCxnSpPr>
      <xdr:spPr>
        <a:xfrm>
          <a:off x="6972300" y="5725130"/>
          <a:ext cx="889000" cy="6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65197</xdr:rowOff>
    </xdr:from>
    <xdr:ext cx="599010" cy="259045"/>
    <xdr:sp macro="" textlink="">
      <xdr:nvSpPr>
        <xdr:cNvPr id="301" name="テキスト ボックス 300"/>
        <xdr:cNvSpPr txBox="1"/>
      </xdr:nvSpPr>
      <xdr:spPr>
        <a:xfrm>
          <a:off x="7561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47569</xdr:rowOff>
    </xdr:from>
    <xdr:to>
      <xdr:col>55</xdr:col>
      <xdr:colOff>50800</xdr:colOff>
      <xdr:row>32</xdr:row>
      <xdr:rowOff>149169</xdr:rowOff>
    </xdr:to>
    <xdr:sp macro="" textlink="">
      <xdr:nvSpPr>
        <xdr:cNvPr id="309" name="楕円 308"/>
        <xdr:cNvSpPr/>
      </xdr:nvSpPr>
      <xdr:spPr>
        <a:xfrm>
          <a:off x="10426700" y="5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70446</xdr:rowOff>
    </xdr:from>
    <xdr:ext cx="599010" cy="259045"/>
    <xdr:sp macro="" textlink="">
      <xdr:nvSpPr>
        <xdr:cNvPr id="310" name="補助費等該当値テキスト"/>
        <xdr:cNvSpPr txBox="1"/>
      </xdr:nvSpPr>
      <xdr:spPr>
        <a:xfrm>
          <a:off x="10528300" y="538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169943</xdr:rowOff>
    </xdr:from>
    <xdr:to>
      <xdr:col>50</xdr:col>
      <xdr:colOff>165100</xdr:colOff>
      <xdr:row>33</xdr:row>
      <xdr:rowOff>100093</xdr:rowOff>
    </xdr:to>
    <xdr:sp macro="" textlink="">
      <xdr:nvSpPr>
        <xdr:cNvPr id="311" name="楕円 310"/>
        <xdr:cNvSpPr/>
      </xdr:nvSpPr>
      <xdr:spPr>
        <a:xfrm>
          <a:off x="9588500" y="56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116620</xdr:rowOff>
    </xdr:from>
    <xdr:ext cx="599010" cy="259045"/>
    <xdr:sp macro="" textlink="">
      <xdr:nvSpPr>
        <xdr:cNvPr id="312" name="テキスト ボックス 311"/>
        <xdr:cNvSpPr txBox="1"/>
      </xdr:nvSpPr>
      <xdr:spPr>
        <a:xfrm>
          <a:off x="9339795" y="54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19131</xdr:rowOff>
    </xdr:from>
    <xdr:to>
      <xdr:col>46</xdr:col>
      <xdr:colOff>38100</xdr:colOff>
      <xdr:row>30</xdr:row>
      <xdr:rowOff>120731</xdr:rowOff>
    </xdr:to>
    <xdr:sp macro="" textlink="">
      <xdr:nvSpPr>
        <xdr:cNvPr id="313" name="楕円 312"/>
        <xdr:cNvSpPr/>
      </xdr:nvSpPr>
      <xdr:spPr>
        <a:xfrm>
          <a:off x="8699500" y="51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137258</xdr:rowOff>
    </xdr:from>
    <xdr:ext cx="599010" cy="259045"/>
    <xdr:sp macro="" textlink="">
      <xdr:nvSpPr>
        <xdr:cNvPr id="314" name="テキスト ボックス 313"/>
        <xdr:cNvSpPr txBox="1"/>
      </xdr:nvSpPr>
      <xdr:spPr>
        <a:xfrm>
          <a:off x="8450795" y="493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77749</xdr:rowOff>
    </xdr:from>
    <xdr:to>
      <xdr:col>41</xdr:col>
      <xdr:colOff>101600</xdr:colOff>
      <xdr:row>34</xdr:row>
      <xdr:rowOff>7899</xdr:rowOff>
    </xdr:to>
    <xdr:sp macro="" textlink="">
      <xdr:nvSpPr>
        <xdr:cNvPr id="315" name="楕円 314"/>
        <xdr:cNvSpPr/>
      </xdr:nvSpPr>
      <xdr:spPr>
        <a:xfrm>
          <a:off x="7810500" y="57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24426</xdr:rowOff>
    </xdr:from>
    <xdr:ext cx="599010" cy="259045"/>
    <xdr:sp macro="" textlink="">
      <xdr:nvSpPr>
        <xdr:cNvPr id="316" name="テキスト ボックス 315"/>
        <xdr:cNvSpPr txBox="1"/>
      </xdr:nvSpPr>
      <xdr:spPr>
        <a:xfrm>
          <a:off x="7561795" y="55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16480</xdr:rowOff>
    </xdr:from>
    <xdr:to>
      <xdr:col>36</xdr:col>
      <xdr:colOff>165100</xdr:colOff>
      <xdr:row>33</xdr:row>
      <xdr:rowOff>118080</xdr:rowOff>
    </xdr:to>
    <xdr:sp macro="" textlink="">
      <xdr:nvSpPr>
        <xdr:cNvPr id="317" name="楕円 316"/>
        <xdr:cNvSpPr/>
      </xdr:nvSpPr>
      <xdr:spPr>
        <a:xfrm>
          <a:off x="6921500" y="56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134607</xdr:rowOff>
    </xdr:from>
    <xdr:ext cx="599010" cy="259045"/>
    <xdr:sp macro="" textlink="">
      <xdr:nvSpPr>
        <xdr:cNvPr id="318" name="テキスト ボックス 317"/>
        <xdr:cNvSpPr txBox="1"/>
      </xdr:nvSpPr>
      <xdr:spPr>
        <a:xfrm>
          <a:off x="6672795" y="544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49102</xdr:rowOff>
    </xdr:from>
    <xdr:to>
      <xdr:col>55</xdr:col>
      <xdr:colOff>0</xdr:colOff>
      <xdr:row>58</xdr:row>
      <xdr:rowOff>120748</xdr:rowOff>
    </xdr:to>
    <xdr:cxnSp macro="">
      <xdr:nvCxnSpPr>
        <xdr:cNvPr id="349" name="直線コネクタ 348"/>
        <xdr:cNvCxnSpPr/>
      </xdr:nvCxnSpPr>
      <xdr:spPr>
        <a:xfrm flipV="1">
          <a:off x="9639300" y="9993202"/>
          <a:ext cx="838200" cy="7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120748</xdr:rowOff>
    </xdr:from>
    <xdr:to>
      <xdr:col>50</xdr:col>
      <xdr:colOff>114300</xdr:colOff>
      <xdr:row>58</xdr:row>
      <xdr:rowOff>166206</xdr:rowOff>
    </xdr:to>
    <xdr:cxnSp macro="">
      <xdr:nvCxnSpPr>
        <xdr:cNvPr id="352" name="直線コネクタ 351"/>
        <xdr:cNvCxnSpPr/>
      </xdr:nvCxnSpPr>
      <xdr:spPr>
        <a:xfrm flipV="1">
          <a:off x="8750300" y="10064848"/>
          <a:ext cx="889000" cy="4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166206</xdr:rowOff>
    </xdr:from>
    <xdr:to>
      <xdr:col>45</xdr:col>
      <xdr:colOff>177800</xdr:colOff>
      <xdr:row>59</xdr:row>
      <xdr:rowOff>67111</xdr:rowOff>
    </xdr:to>
    <xdr:cxnSp macro="">
      <xdr:nvCxnSpPr>
        <xdr:cNvPr id="355" name="直線コネクタ 354"/>
        <xdr:cNvCxnSpPr/>
      </xdr:nvCxnSpPr>
      <xdr:spPr>
        <a:xfrm flipV="1">
          <a:off x="7861300" y="10110306"/>
          <a:ext cx="889000" cy="7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20111</xdr:rowOff>
    </xdr:from>
    <xdr:to>
      <xdr:col>41</xdr:col>
      <xdr:colOff>50800</xdr:colOff>
      <xdr:row>59</xdr:row>
      <xdr:rowOff>67111</xdr:rowOff>
    </xdr:to>
    <xdr:cxnSp macro="">
      <xdr:nvCxnSpPr>
        <xdr:cNvPr id="358" name="直線コネクタ 357"/>
        <xdr:cNvCxnSpPr/>
      </xdr:nvCxnSpPr>
      <xdr:spPr>
        <a:xfrm>
          <a:off x="6972300" y="10135661"/>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169752</xdr:rowOff>
    </xdr:from>
    <xdr:to>
      <xdr:col>55</xdr:col>
      <xdr:colOff>50800</xdr:colOff>
      <xdr:row>58</xdr:row>
      <xdr:rowOff>99902</xdr:rowOff>
    </xdr:to>
    <xdr:sp macro="" textlink="">
      <xdr:nvSpPr>
        <xdr:cNvPr id="368" name="楕円 367"/>
        <xdr:cNvSpPr/>
      </xdr:nvSpPr>
      <xdr:spPr>
        <a:xfrm>
          <a:off x="10426700" y="994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21179</xdr:rowOff>
    </xdr:from>
    <xdr:ext cx="599010" cy="259045"/>
    <xdr:sp macro="" textlink="">
      <xdr:nvSpPr>
        <xdr:cNvPr id="369" name="普通建設事業費該当値テキスト"/>
        <xdr:cNvSpPr txBox="1"/>
      </xdr:nvSpPr>
      <xdr:spPr>
        <a:xfrm>
          <a:off x="10528300" y="979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69948</xdr:rowOff>
    </xdr:from>
    <xdr:to>
      <xdr:col>50</xdr:col>
      <xdr:colOff>165100</xdr:colOff>
      <xdr:row>59</xdr:row>
      <xdr:rowOff>98</xdr:rowOff>
    </xdr:to>
    <xdr:sp macro="" textlink="">
      <xdr:nvSpPr>
        <xdr:cNvPr id="370" name="楕円 369"/>
        <xdr:cNvSpPr/>
      </xdr:nvSpPr>
      <xdr:spPr>
        <a:xfrm>
          <a:off x="9588500" y="100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162675</xdr:rowOff>
    </xdr:from>
    <xdr:ext cx="534377" cy="259045"/>
    <xdr:sp macro="" textlink="">
      <xdr:nvSpPr>
        <xdr:cNvPr id="371" name="テキスト ボックス 370"/>
        <xdr:cNvSpPr txBox="1"/>
      </xdr:nvSpPr>
      <xdr:spPr>
        <a:xfrm>
          <a:off x="9372111" y="1010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115406</xdr:rowOff>
    </xdr:from>
    <xdr:to>
      <xdr:col>46</xdr:col>
      <xdr:colOff>38100</xdr:colOff>
      <xdr:row>59</xdr:row>
      <xdr:rowOff>45556</xdr:rowOff>
    </xdr:to>
    <xdr:sp macro="" textlink="">
      <xdr:nvSpPr>
        <xdr:cNvPr id="372" name="楕円 371"/>
        <xdr:cNvSpPr/>
      </xdr:nvSpPr>
      <xdr:spPr>
        <a:xfrm>
          <a:off x="8699500" y="100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36683</xdr:rowOff>
    </xdr:from>
    <xdr:ext cx="534377" cy="259045"/>
    <xdr:sp macro="" textlink="">
      <xdr:nvSpPr>
        <xdr:cNvPr id="373" name="テキスト ボックス 372"/>
        <xdr:cNvSpPr txBox="1"/>
      </xdr:nvSpPr>
      <xdr:spPr>
        <a:xfrm>
          <a:off x="8483111" y="1015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16311</xdr:rowOff>
    </xdr:from>
    <xdr:to>
      <xdr:col>41</xdr:col>
      <xdr:colOff>101600</xdr:colOff>
      <xdr:row>59</xdr:row>
      <xdr:rowOff>117911</xdr:rowOff>
    </xdr:to>
    <xdr:sp macro="" textlink="">
      <xdr:nvSpPr>
        <xdr:cNvPr id="374" name="楕円 373"/>
        <xdr:cNvSpPr/>
      </xdr:nvSpPr>
      <xdr:spPr>
        <a:xfrm>
          <a:off x="7810500" y="101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109038</xdr:rowOff>
    </xdr:from>
    <xdr:ext cx="534377" cy="259045"/>
    <xdr:sp macro="" textlink="">
      <xdr:nvSpPr>
        <xdr:cNvPr id="375" name="テキスト ボックス 374"/>
        <xdr:cNvSpPr txBox="1"/>
      </xdr:nvSpPr>
      <xdr:spPr>
        <a:xfrm>
          <a:off x="7594111" y="102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140761</xdr:rowOff>
    </xdr:from>
    <xdr:to>
      <xdr:col>36</xdr:col>
      <xdr:colOff>165100</xdr:colOff>
      <xdr:row>59</xdr:row>
      <xdr:rowOff>70911</xdr:rowOff>
    </xdr:to>
    <xdr:sp macro="" textlink="">
      <xdr:nvSpPr>
        <xdr:cNvPr id="376" name="楕円 375"/>
        <xdr:cNvSpPr/>
      </xdr:nvSpPr>
      <xdr:spPr>
        <a:xfrm>
          <a:off x="6921500" y="100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62038</xdr:rowOff>
    </xdr:from>
    <xdr:ext cx="534377" cy="259045"/>
    <xdr:sp macro="" textlink="">
      <xdr:nvSpPr>
        <xdr:cNvPr id="377" name="テキスト ボックス 376"/>
        <xdr:cNvSpPr txBox="1"/>
      </xdr:nvSpPr>
      <xdr:spPr>
        <a:xfrm>
          <a:off x="6705111" y="1017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156342</xdr:rowOff>
    </xdr:from>
    <xdr:to>
      <xdr:col>55</xdr:col>
      <xdr:colOff>0</xdr:colOff>
      <xdr:row>78</xdr:row>
      <xdr:rowOff>56818</xdr:rowOff>
    </xdr:to>
    <xdr:cxnSp macro="">
      <xdr:nvCxnSpPr>
        <xdr:cNvPr id="404" name="直線コネクタ 403"/>
        <xdr:cNvCxnSpPr/>
      </xdr:nvCxnSpPr>
      <xdr:spPr>
        <a:xfrm flipV="1">
          <a:off x="9639300" y="13186542"/>
          <a:ext cx="838200" cy="24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5" name="普通建設事業費 （ うち新規整備　）平均値テキスト"/>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36579</xdr:rowOff>
    </xdr:from>
    <xdr:to>
      <xdr:col>50</xdr:col>
      <xdr:colOff>114300</xdr:colOff>
      <xdr:row>78</xdr:row>
      <xdr:rowOff>56818</xdr:rowOff>
    </xdr:to>
    <xdr:cxnSp macro="">
      <xdr:nvCxnSpPr>
        <xdr:cNvPr id="407" name="直線コネクタ 406"/>
        <xdr:cNvCxnSpPr/>
      </xdr:nvCxnSpPr>
      <xdr:spPr>
        <a:xfrm>
          <a:off x="8750300" y="13409679"/>
          <a:ext cx="889000" cy="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36579</xdr:rowOff>
    </xdr:from>
    <xdr:to>
      <xdr:col>45</xdr:col>
      <xdr:colOff>177800</xdr:colOff>
      <xdr:row>78</xdr:row>
      <xdr:rowOff>130012</xdr:rowOff>
    </xdr:to>
    <xdr:cxnSp macro="">
      <xdr:nvCxnSpPr>
        <xdr:cNvPr id="410" name="直線コネクタ 409"/>
        <xdr:cNvCxnSpPr/>
      </xdr:nvCxnSpPr>
      <xdr:spPr>
        <a:xfrm flipV="1">
          <a:off x="7861300" y="13409679"/>
          <a:ext cx="889000" cy="9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130012</xdr:rowOff>
    </xdr:from>
    <xdr:to>
      <xdr:col>41</xdr:col>
      <xdr:colOff>50800</xdr:colOff>
      <xdr:row>78</xdr:row>
      <xdr:rowOff>132018</xdr:rowOff>
    </xdr:to>
    <xdr:cxnSp macro="">
      <xdr:nvCxnSpPr>
        <xdr:cNvPr id="413" name="直線コネクタ 412"/>
        <xdr:cNvCxnSpPr/>
      </xdr:nvCxnSpPr>
      <xdr:spPr>
        <a:xfrm flipV="1">
          <a:off x="6972300" y="13503112"/>
          <a:ext cx="8890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105542</xdr:rowOff>
    </xdr:from>
    <xdr:to>
      <xdr:col>55</xdr:col>
      <xdr:colOff>50800</xdr:colOff>
      <xdr:row>77</xdr:row>
      <xdr:rowOff>35692</xdr:rowOff>
    </xdr:to>
    <xdr:sp macro="" textlink="">
      <xdr:nvSpPr>
        <xdr:cNvPr id="423" name="楕円 422"/>
        <xdr:cNvSpPr/>
      </xdr:nvSpPr>
      <xdr:spPr>
        <a:xfrm>
          <a:off x="10426700" y="1313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128419</xdr:rowOff>
    </xdr:from>
    <xdr:ext cx="534377" cy="259045"/>
    <xdr:sp macro="" textlink="">
      <xdr:nvSpPr>
        <xdr:cNvPr id="424" name="普通建設事業費 （ うち新規整備　）該当値テキスト"/>
        <xdr:cNvSpPr txBox="1"/>
      </xdr:nvSpPr>
      <xdr:spPr>
        <a:xfrm>
          <a:off x="10528300" y="1298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6018</xdr:rowOff>
    </xdr:from>
    <xdr:to>
      <xdr:col>50</xdr:col>
      <xdr:colOff>165100</xdr:colOff>
      <xdr:row>78</xdr:row>
      <xdr:rowOff>107618</xdr:rowOff>
    </xdr:to>
    <xdr:sp macro="" textlink="">
      <xdr:nvSpPr>
        <xdr:cNvPr id="425" name="楕円 424"/>
        <xdr:cNvSpPr/>
      </xdr:nvSpPr>
      <xdr:spPr>
        <a:xfrm>
          <a:off x="9588500" y="133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98745</xdr:rowOff>
    </xdr:from>
    <xdr:ext cx="534377" cy="259045"/>
    <xdr:sp macro="" textlink="">
      <xdr:nvSpPr>
        <xdr:cNvPr id="426" name="テキスト ボックス 425"/>
        <xdr:cNvSpPr txBox="1"/>
      </xdr:nvSpPr>
      <xdr:spPr>
        <a:xfrm>
          <a:off x="9372111" y="1347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157229</xdr:rowOff>
    </xdr:from>
    <xdr:to>
      <xdr:col>46</xdr:col>
      <xdr:colOff>38100</xdr:colOff>
      <xdr:row>78</xdr:row>
      <xdr:rowOff>87379</xdr:rowOff>
    </xdr:to>
    <xdr:sp macro="" textlink="">
      <xdr:nvSpPr>
        <xdr:cNvPr id="427" name="楕円 426"/>
        <xdr:cNvSpPr/>
      </xdr:nvSpPr>
      <xdr:spPr>
        <a:xfrm>
          <a:off x="8699500" y="1335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78506</xdr:rowOff>
    </xdr:from>
    <xdr:ext cx="534377" cy="259045"/>
    <xdr:sp macro="" textlink="">
      <xdr:nvSpPr>
        <xdr:cNvPr id="428" name="テキスト ボックス 427"/>
        <xdr:cNvSpPr txBox="1"/>
      </xdr:nvSpPr>
      <xdr:spPr>
        <a:xfrm>
          <a:off x="8483111" y="1345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79212</xdr:rowOff>
    </xdr:from>
    <xdr:to>
      <xdr:col>41</xdr:col>
      <xdr:colOff>101600</xdr:colOff>
      <xdr:row>79</xdr:row>
      <xdr:rowOff>9362</xdr:rowOff>
    </xdr:to>
    <xdr:sp macro="" textlink="">
      <xdr:nvSpPr>
        <xdr:cNvPr id="429" name="楕円 428"/>
        <xdr:cNvSpPr/>
      </xdr:nvSpPr>
      <xdr:spPr>
        <a:xfrm>
          <a:off x="7810500" y="134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489</xdr:rowOff>
    </xdr:from>
    <xdr:ext cx="469744" cy="259045"/>
    <xdr:sp macro="" textlink="">
      <xdr:nvSpPr>
        <xdr:cNvPr id="430" name="テキスト ボックス 429"/>
        <xdr:cNvSpPr txBox="1"/>
      </xdr:nvSpPr>
      <xdr:spPr>
        <a:xfrm>
          <a:off x="7626428" y="135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81218</xdr:rowOff>
    </xdr:from>
    <xdr:to>
      <xdr:col>36</xdr:col>
      <xdr:colOff>165100</xdr:colOff>
      <xdr:row>79</xdr:row>
      <xdr:rowOff>11368</xdr:rowOff>
    </xdr:to>
    <xdr:sp macro="" textlink="">
      <xdr:nvSpPr>
        <xdr:cNvPr id="431" name="楕円 430"/>
        <xdr:cNvSpPr/>
      </xdr:nvSpPr>
      <xdr:spPr>
        <a:xfrm>
          <a:off x="6921500" y="134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2495</xdr:rowOff>
    </xdr:from>
    <xdr:ext cx="469744" cy="259045"/>
    <xdr:sp macro="" textlink="">
      <xdr:nvSpPr>
        <xdr:cNvPr id="432" name="テキスト ボックス 431"/>
        <xdr:cNvSpPr txBox="1"/>
      </xdr:nvSpPr>
      <xdr:spPr>
        <a:xfrm>
          <a:off x="6737428" y="1354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63288</xdr:rowOff>
    </xdr:from>
    <xdr:to>
      <xdr:col>55</xdr:col>
      <xdr:colOff>0</xdr:colOff>
      <xdr:row>97</xdr:row>
      <xdr:rowOff>63705</xdr:rowOff>
    </xdr:to>
    <xdr:cxnSp macro="">
      <xdr:nvCxnSpPr>
        <xdr:cNvPr id="459" name="直線コネクタ 458"/>
        <xdr:cNvCxnSpPr/>
      </xdr:nvCxnSpPr>
      <xdr:spPr>
        <a:xfrm flipV="1">
          <a:off x="9639300" y="16693938"/>
          <a:ext cx="8382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63705</xdr:rowOff>
    </xdr:from>
    <xdr:to>
      <xdr:col>50</xdr:col>
      <xdr:colOff>114300</xdr:colOff>
      <xdr:row>97</xdr:row>
      <xdr:rowOff>167686</xdr:rowOff>
    </xdr:to>
    <xdr:cxnSp macro="">
      <xdr:nvCxnSpPr>
        <xdr:cNvPr id="462" name="直線コネクタ 461"/>
        <xdr:cNvCxnSpPr/>
      </xdr:nvCxnSpPr>
      <xdr:spPr>
        <a:xfrm flipV="1">
          <a:off x="8750300" y="16694355"/>
          <a:ext cx="889000" cy="10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167686</xdr:rowOff>
    </xdr:from>
    <xdr:to>
      <xdr:col>45</xdr:col>
      <xdr:colOff>177800</xdr:colOff>
      <xdr:row>98</xdr:row>
      <xdr:rowOff>81896</xdr:rowOff>
    </xdr:to>
    <xdr:cxnSp macro="">
      <xdr:nvCxnSpPr>
        <xdr:cNvPr id="465" name="直線コネクタ 464"/>
        <xdr:cNvCxnSpPr/>
      </xdr:nvCxnSpPr>
      <xdr:spPr>
        <a:xfrm flipV="1">
          <a:off x="7861300" y="16798336"/>
          <a:ext cx="8890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177</xdr:rowOff>
    </xdr:from>
    <xdr:to>
      <xdr:col>41</xdr:col>
      <xdr:colOff>50800</xdr:colOff>
      <xdr:row>98</xdr:row>
      <xdr:rowOff>81896</xdr:rowOff>
    </xdr:to>
    <xdr:cxnSp macro="">
      <xdr:nvCxnSpPr>
        <xdr:cNvPr id="468" name="直線コネクタ 467"/>
        <xdr:cNvCxnSpPr/>
      </xdr:nvCxnSpPr>
      <xdr:spPr>
        <a:xfrm>
          <a:off x="6972300" y="16802277"/>
          <a:ext cx="889000" cy="8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12488</xdr:rowOff>
    </xdr:from>
    <xdr:to>
      <xdr:col>55</xdr:col>
      <xdr:colOff>50800</xdr:colOff>
      <xdr:row>97</xdr:row>
      <xdr:rowOff>114088</xdr:rowOff>
    </xdr:to>
    <xdr:sp macro="" textlink="">
      <xdr:nvSpPr>
        <xdr:cNvPr id="478" name="楕円 477"/>
        <xdr:cNvSpPr/>
      </xdr:nvSpPr>
      <xdr:spPr>
        <a:xfrm>
          <a:off x="10426700" y="166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162365</xdr:rowOff>
    </xdr:from>
    <xdr:ext cx="534377" cy="259045"/>
    <xdr:sp macro="" textlink="">
      <xdr:nvSpPr>
        <xdr:cNvPr id="479" name="普通建設事業費 （ うち更新整備　）該当値テキスト"/>
        <xdr:cNvSpPr txBox="1"/>
      </xdr:nvSpPr>
      <xdr:spPr>
        <a:xfrm>
          <a:off x="10528300" y="166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12905</xdr:rowOff>
    </xdr:from>
    <xdr:to>
      <xdr:col>50</xdr:col>
      <xdr:colOff>165100</xdr:colOff>
      <xdr:row>97</xdr:row>
      <xdr:rowOff>114505</xdr:rowOff>
    </xdr:to>
    <xdr:sp macro="" textlink="">
      <xdr:nvSpPr>
        <xdr:cNvPr id="480" name="楕円 479"/>
        <xdr:cNvSpPr/>
      </xdr:nvSpPr>
      <xdr:spPr>
        <a:xfrm>
          <a:off x="9588500" y="1664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105632</xdr:rowOff>
    </xdr:from>
    <xdr:ext cx="534377" cy="259045"/>
    <xdr:sp macro="" textlink="">
      <xdr:nvSpPr>
        <xdr:cNvPr id="481" name="テキスト ボックス 480"/>
        <xdr:cNvSpPr txBox="1"/>
      </xdr:nvSpPr>
      <xdr:spPr>
        <a:xfrm>
          <a:off x="9372111" y="1673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116886</xdr:rowOff>
    </xdr:from>
    <xdr:to>
      <xdr:col>46</xdr:col>
      <xdr:colOff>38100</xdr:colOff>
      <xdr:row>98</xdr:row>
      <xdr:rowOff>47036</xdr:rowOff>
    </xdr:to>
    <xdr:sp macro="" textlink="">
      <xdr:nvSpPr>
        <xdr:cNvPr id="482" name="楕円 481"/>
        <xdr:cNvSpPr/>
      </xdr:nvSpPr>
      <xdr:spPr>
        <a:xfrm>
          <a:off x="8699500" y="167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38163</xdr:rowOff>
    </xdr:from>
    <xdr:ext cx="534377" cy="259045"/>
    <xdr:sp macro="" textlink="">
      <xdr:nvSpPr>
        <xdr:cNvPr id="483" name="テキスト ボックス 482"/>
        <xdr:cNvSpPr txBox="1"/>
      </xdr:nvSpPr>
      <xdr:spPr>
        <a:xfrm>
          <a:off x="8483111" y="168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31096</xdr:rowOff>
    </xdr:from>
    <xdr:to>
      <xdr:col>41</xdr:col>
      <xdr:colOff>101600</xdr:colOff>
      <xdr:row>98</xdr:row>
      <xdr:rowOff>132696</xdr:rowOff>
    </xdr:to>
    <xdr:sp macro="" textlink="">
      <xdr:nvSpPr>
        <xdr:cNvPr id="484" name="楕円 483"/>
        <xdr:cNvSpPr/>
      </xdr:nvSpPr>
      <xdr:spPr>
        <a:xfrm>
          <a:off x="7810500" y="1683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123823</xdr:rowOff>
    </xdr:from>
    <xdr:ext cx="534377" cy="259045"/>
    <xdr:sp macro="" textlink="">
      <xdr:nvSpPr>
        <xdr:cNvPr id="485" name="テキスト ボックス 484"/>
        <xdr:cNvSpPr txBox="1"/>
      </xdr:nvSpPr>
      <xdr:spPr>
        <a:xfrm>
          <a:off x="7594111" y="1692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120827</xdr:rowOff>
    </xdr:from>
    <xdr:to>
      <xdr:col>36</xdr:col>
      <xdr:colOff>165100</xdr:colOff>
      <xdr:row>98</xdr:row>
      <xdr:rowOff>50977</xdr:rowOff>
    </xdr:to>
    <xdr:sp macro="" textlink="">
      <xdr:nvSpPr>
        <xdr:cNvPr id="486" name="楕円 485"/>
        <xdr:cNvSpPr/>
      </xdr:nvSpPr>
      <xdr:spPr>
        <a:xfrm>
          <a:off x="6921500" y="1675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42104</xdr:rowOff>
    </xdr:from>
    <xdr:ext cx="534377" cy="259045"/>
    <xdr:sp macro="" textlink="">
      <xdr:nvSpPr>
        <xdr:cNvPr id="487" name="テキスト ボックス 486"/>
        <xdr:cNvSpPr txBox="1"/>
      </xdr:nvSpPr>
      <xdr:spPr>
        <a:xfrm>
          <a:off x="6705111" y="1684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129742</xdr:rowOff>
    </xdr:from>
    <xdr:to>
      <xdr:col>71</xdr:col>
      <xdr:colOff>177800</xdr:colOff>
      <xdr:row>38</xdr:row>
      <xdr:rowOff>139700</xdr:rowOff>
    </xdr:to>
    <xdr:cxnSp macro="">
      <xdr:nvCxnSpPr>
        <xdr:cNvPr id="523" name="直線コネクタ 522"/>
        <xdr:cNvCxnSpPr/>
      </xdr:nvCxnSpPr>
      <xdr:spPr>
        <a:xfrm>
          <a:off x="12814300" y="6644842"/>
          <a:ext cx="889000" cy="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78942</xdr:rowOff>
    </xdr:from>
    <xdr:to>
      <xdr:col>67</xdr:col>
      <xdr:colOff>101600</xdr:colOff>
      <xdr:row>39</xdr:row>
      <xdr:rowOff>9092</xdr:rowOff>
    </xdr:to>
    <xdr:sp macro="" textlink="">
      <xdr:nvSpPr>
        <xdr:cNvPr id="541" name="楕円 540"/>
        <xdr:cNvSpPr/>
      </xdr:nvSpPr>
      <xdr:spPr>
        <a:xfrm>
          <a:off x="12763500" y="65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219</xdr:rowOff>
    </xdr:from>
    <xdr:ext cx="469744" cy="259045"/>
    <xdr:sp macro="" textlink="">
      <xdr:nvSpPr>
        <xdr:cNvPr id="542" name="テキスト ボックス 541"/>
        <xdr:cNvSpPr txBox="1"/>
      </xdr:nvSpPr>
      <xdr:spPr>
        <a:xfrm>
          <a:off x="12579428" y="668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104139</xdr:rowOff>
    </xdr:from>
    <xdr:to>
      <xdr:col>85</xdr:col>
      <xdr:colOff>127000</xdr:colOff>
      <xdr:row>75</xdr:row>
      <xdr:rowOff>110037</xdr:rowOff>
    </xdr:to>
    <xdr:cxnSp macro="">
      <xdr:nvCxnSpPr>
        <xdr:cNvPr id="618" name="直線コネクタ 617"/>
        <xdr:cNvCxnSpPr/>
      </xdr:nvCxnSpPr>
      <xdr:spPr>
        <a:xfrm flipV="1">
          <a:off x="15481300" y="12962889"/>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110037</xdr:rowOff>
    </xdr:from>
    <xdr:to>
      <xdr:col>81</xdr:col>
      <xdr:colOff>50800</xdr:colOff>
      <xdr:row>75</xdr:row>
      <xdr:rowOff>141995</xdr:rowOff>
    </xdr:to>
    <xdr:cxnSp macro="">
      <xdr:nvCxnSpPr>
        <xdr:cNvPr id="621" name="直線コネクタ 620"/>
        <xdr:cNvCxnSpPr/>
      </xdr:nvCxnSpPr>
      <xdr:spPr>
        <a:xfrm flipV="1">
          <a:off x="14592300" y="12968787"/>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3" name="テキスト ボックス 622"/>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141995</xdr:rowOff>
    </xdr:from>
    <xdr:to>
      <xdr:col>76</xdr:col>
      <xdr:colOff>114300</xdr:colOff>
      <xdr:row>75</xdr:row>
      <xdr:rowOff>145072</xdr:rowOff>
    </xdr:to>
    <xdr:cxnSp macro="">
      <xdr:nvCxnSpPr>
        <xdr:cNvPr id="624" name="直線コネクタ 623"/>
        <xdr:cNvCxnSpPr/>
      </xdr:nvCxnSpPr>
      <xdr:spPr>
        <a:xfrm flipV="1">
          <a:off x="13703300" y="13000745"/>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56193</xdr:rowOff>
    </xdr:from>
    <xdr:to>
      <xdr:col>71</xdr:col>
      <xdr:colOff>177800</xdr:colOff>
      <xdr:row>75</xdr:row>
      <xdr:rowOff>145072</xdr:rowOff>
    </xdr:to>
    <xdr:cxnSp macro="">
      <xdr:nvCxnSpPr>
        <xdr:cNvPr id="627" name="直線コネクタ 626"/>
        <xdr:cNvCxnSpPr/>
      </xdr:nvCxnSpPr>
      <xdr:spPr>
        <a:xfrm>
          <a:off x="12814300" y="12914943"/>
          <a:ext cx="889000" cy="8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29" name="テキスト ボックス 628"/>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53339</xdr:rowOff>
    </xdr:from>
    <xdr:to>
      <xdr:col>85</xdr:col>
      <xdr:colOff>177800</xdr:colOff>
      <xdr:row>75</xdr:row>
      <xdr:rowOff>154939</xdr:rowOff>
    </xdr:to>
    <xdr:sp macro="" textlink="">
      <xdr:nvSpPr>
        <xdr:cNvPr id="637" name="楕円 636"/>
        <xdr:cNvSpPr/>
      </xdr:nvSpPr>
      <xdr:spPr>
        <a:xfrm>
          <a:off x="16268700" y="129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76216</xdr:rowOff>
    </xdr:from>
    <xdr:ext cx="599010" cy="259045"/>
    <xdr:sp macro="" textlink="">
      <xdr:nvSpPr>
        <xdr:cNvPr id="638" name="公債費該当値テキスト"/>
        <xdr:cNvSpPr txBox="1"/>
      </xdr:nvSpPr>
      <xdr:spPr>
        <a:xfrm>
          <a:off x="16370300" y="1276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59237</xdr:rowOff>
    </xdr:from>
    <xdr:to>
      <xdr:col>81</xdr:col>
      <xdr:colOff>101600</xdr:colOff>
      <xdr:row>75</xdr:row>
      <xdr:rowOff>160837</xdr:rowOff>
    </xdr:to>
    <xdr:sp macro="" textlink="">
      <xdr:nvSpPr>
        <xdr:cNvPr id="639" name="楕円 638"/>
        <xdr:cNvSpPr/>
      </xdr:nvSpPr>
      <xdr:spPr>
        <a:xfrm>
          <a:off x="15430500" y="129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5914</xdr:rowOff>
    </xdr:from>
    <xdr:ext cx="599010" cy="259045"/>
    <xdr:sp macro="" textlink="">
      <xdr:nvSpPr>
        <xdr:cNvPr id="640" name="テキスト ボックス 639"/>
        <xdr:cNvSpPr txBox="1"/>
      </xdr:nvSpPr>
      <xdr:spPr>
        <a:xfrm>
          <a:off x="15181795" y="1269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91195</xdr:rowOff>
    </xdr:from>
    <xdr:to>
      <xdr:col>76</xdr:col>
      <xdr:colOff>165100</xdr:colOff>
      <xdr:row>76</xdr:row>
      <xdr:rowOff>21344</xdr:rowOff>
    </xdr:to>
    <xdr:sp macro="" textlink="">
      <xdr:nvSpPr>
        <xdr:cNvPr id="641" name="楕円 640"/>
        <xdr:cNvSpPr/>
      </xdr:nvSpPr>
      <xdr:spPr>
        <a:xfrm>
          <a:off x="14541500" y="129499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37872</xdr:rowOff>
    </xdr:from>
    <xdr:ext cx="599010" cy="259045"/>
    <xdr:sp macro="" textlink="">
      <xdr:nvSpPr>
        <xdr:cNvPr id="642" name="テキスト ボックス 641"/>
        <xdr:cNvSpPr txBox="1"/>
      </xdr:nvSpPr>
      <xdr:spPr>
        <a:xfrm>
          <a:off x="14292795" y="1272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94272</xdr:rowOff>
    </xdr:from>
    <xdr:to>
      <xdr:col>72</xdr:col>
      <xdr:colOff>38100</xdr:colOff>
      <xdr:row>76</xdr:row>
      <xdr:rowOff>24422</xdr:rowOff>
    </xdr:to>
    <xdr:sp macro="" textlink="">
      <xdr:nvSpPr>
        <xdr:cNvPr id="643" name="楕円 642"/>
        <xdr:cNvSpPr/>
      </xdr:nvSpPr>
      <xdr:spPr>
        <a:xfrm>
          <a:off x="13652500" y="129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40949</xdr:rowOff>
    </xdr:from>
    <xdr:ext cx="599010" cy="259045"/>
    <xdr:sp macro="" textlink="">
      <xdr:nvSpPr>
        <xdr:cNvPr id="644" name="テキスト ボックス 643"/>
        <xdr:cNvSpPr txBox="1"/>
      </xdr:nvSpPr>
      <xdr:spPr>
        <a:xfrm>
          <a:off x="13403795" y="1272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5393</xdr:rowOff>
    </xdr:from>
    <xdr:to>
      <xdr:col>67</xdr:col>
      <xdr:colOff>101600</xdr:colOff>
      <xdr:row>75</xdr:row>
      <xdr:rowOff>106993</xdr:rowOff>
    </xdr:to>
    <xdr:sp macro="" textlink="">
      <xdr:nvSpPr>
        <xdr:cNvPr id="645" name="楕円 644"/>
        <xdr:cNvSpPr/>
      </xdr:nvSpPr>
      <xdr:spPr>
        <a:xfrm>
          <a:off x="12763500" y="1286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123520</xdr:rowOff>
    </xdr:from>
    <xdr:ext cx="599010" cy="259045"/>
    <xdr:sp macro="" textlink="">
      <xdr:nvSpPr>
        <xdr:cNvPr id="646" name="テキスト ボックス 645"/>
        <xdr:cNvSpPr txBox="1"/>
      </xdr:nvSpPr>
      <xdr:spPr>
        <a:xfrm>
          <a:off x="12514795" y="1263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161806</xdr:rowOff>
    </xdr:from>
    <xdr:to>
      <xdr:col>85</xdr:col>
      <xdr:colOff>127000</xdr:colOff>
      <xdr:row>98</xdr:row>
      <xdr:rowOff>169120</xdr:rowOff>
    </xdr:to>
    <xdr:cxnSp macro="">
      <xdr:nvCxnSpPr>
        <xdr:cNvPr id="677" name="直線コネクタ 676"/>
        <xdr:cNvCxnSpPr/>
      </xdr:nvCxnSpPr>
      <xdr:spPr>
        <a:xfrm flipV="1">
          <a:off x="15481300" y="16963906"/>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97218</xdr:rowOff>
    </xdr:from>
    <xdr:ext cx="534377" cy="259045"/>
    <xdr:sp macro="" textlink="">
      <xdr:nvSpPr>
        <xdr:cNvPr id="678" name="積立金平均値テキスト"/>
        <xdr:cNvSpPr txBox="1"/>
      </xdr:nvSpPr>
      <xdr:spPr>
        <a:xfrm>
          <a:off x="16370300" y="16899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169120</xdr:rowOff>
    </xdr:from>
    <xdr:to>
      <xdr:col>81</xdr:col>
      <xdr:colOff>50800</xdr:colOff>
      <xdr:row>99</xdr:row>
      <xdr:rowOff>41993</xdr:rowOff>
    </xdr:to>
    <xdr:cxnSp macro="">
      <xdr:nvCxnSpPr>
        <xdr:cNvPr id="680" name="直線コネクタ 679"/>
        <xdr:cNvCxnSpPr/>
      </xdr:nvCxnSpPr>
      <xdr:spPr>
        <a:xfrm flipV="1">
          <a:off x="14592300" y="16971220"/>
          <a:ext cx="889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41993</xdr:rowOff>
    </xdr:from>
    <xdr:to>
      <xdr:col>76</xdr:col>
      <xdr:colOff>114300</xdr:colOff>
      <xdr:row>99</xdr:row>
      <xdr:rowOff>78704</xdr:rowOff>
    </xdr:to>
    <xdr:cxnSp macro="">
      <xdr:nvCxnSpPr>
        <xdr:cNvPr id="683" name="直線コネクタ 682"/>
        <xdr:cNvCxnSpPr/>
      </xdr:nvCxnSpPr>
      <xdr:spPr>
        <a:xfrm flipV="1">
          <a:off x="13703300" y="17015543"/>
          <a:ext cx="889000" cy="3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78704</xdr:rowOff>
    </xdr:from>
    <xdr:to>
      <xdr:col>71</xdr:col>
      <xdr:colOff>177800</xdr:colOff>
      <xdr:row>99</xdr:row>
      <xdr:rowOff>81969</xdr:rowOff>
    </xdr:to>
    <xdr:cxnSp macro="">
      <xdr:nvCxnSpPr>
        <xdr:cNvPr id="686" name="直線コネクタ 685"/>
        <xdr:cNvCxnSpPr/>
      </xdr:nvCxnSpPr>
      <xdr:spPr>
        <a:xfrm flipV="1">
          <a:off x="12814300" y="1705225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111006</xdr:rowOff>
    </xdr:from>
    <xdr:to>
      <xdr:col>85</xdr:col>
      <xdr:colOff>177800</xdr:colOff>
      <xdr:row>99</xdr:row>
      <xdr:rowOff>41156</xdr:rowOff>
    </xdr:to>
    <xdr:sp macro="" textlink="">
      <xdr:nvSpPr>
        <xdr:cNvPr id="696" name="楕円 695"/>
        <xdr:cNvSpPr/>
      </xdr:nvSpPr>
      <xdr:spPr>
        <a:xfrm>
          <a:off x="16268700" y="169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70383</xdr:rowOff>
    </xdr:from>
    <xdr:ext cx="534377" cy="259045"/>
    <xdr:sp macro="" textlink="">
      <xdr:nvSpPr>
        <xdr:cNvPr id="697" name="積立金該当値テキスト"/>
        <xdr:cNvSpPr txBox="1"/>
      </xdr:nvSpPr>
      <xdr:spPr>
        <a:xfrm>
          <a:off x="16370300" y="1670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118320</xdr:rowOff>
    </xdr:from>
    <xdr:to>
      <xdr:col>81</xdr:col>
      <xdr:colOff>101600</xdr:colOff>
      <xdr:row>99</xdr:row>
      <xdr:rowOff>48470</xdr:rowOff>
    </xdr:to>
    <xdr:sp macro="" textlink="">
      <xdr:nvSpPr>
        <xdr:cNvPr id="698" name="楕円 697"/>
        <xdr:cNvSpPr/>
      </xdr:nvSpPr>
      <xdr:spPr>
        <a:xfrm>
          <a:off x="15430500" y="169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39597</xdr:rowOff>
    </xdr:from>
    <xdr:ext cx="534377" cy="259045"/>
    <xdr:sp macro="" textlink="">
      <xdr:nvSpPr>
        <xdr:cNvPr id="699" name="テキスト ボックス 698"/>
        <xdr:cNvSpPr txBox="1"/>
      </xdr:nvSpPr>
      <xdr:spPr>
        <a:xfrm>
          <a:off x="15214111" y="1701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162643</xdr:rowOff>
    </xdr:from>
    <xdr:to>
      <xdr:col>76</xdr:col>
      <xdr:colOff>165100</xdr:colOff>
      <xdr:row>99</xdr:row>
      <xdr:rowOff>92793</xdr:rowOff>
    </xdr:to>
    <xdr:sp macro="" textlink="">
      <xdr:nvSpPr>
        <xdr:cNvPr id="700" name="楕円 699"/>
        <xdr:cNvSpPr/>
      </xdr:nvSpPr>
      <xdr:spPr>
        <a:xfrm>
          <a:off x="14541500" y="1696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83920</xdr:rowOff>
    </xdr:from>
    <xdr:ext cx="534377" cy="259045"/>
    <xdr:sp macro="" textlink="">
      <xdr:nvSpPr>
        <xdr:cNvPr id="701" name="テキスト ボックス 700"/>
        <xdr:cNvSpPr txBox="1"/>
      </xdr:nvSpPr>
      <xdr:spPr>
        <a:xfrm>
          <a:off x="14325111" y="1705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27904</xdr:rowOff>
    </xdr:from>
    <xdr:to>
      <xdr:col>72</xdr:col>
      <xdr:colOff>38100</xdr:colOff>
      <xdr:row>99</xdr:row>
      <xdr:rowOff>129504</xdr:rowOff>
    </xdr:to>
    <xdr:sp macro="" textlink="">
      <xdr:nvSpPr>
        <xdr:cNvPr id="702" name="楕円 701"/>
        <xdr:cNvSpPr/>
      </xdr:nvSpPr>
      <xdr:spPr>
        <a:xfrm>
          <a:off x="13652500" y="170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120631</xdr:rowOff>
    </xdr:from>
    <xdr:ext cx="534377" cy="259045"/>
    <xdr:sp macro="" textlink="">
      <xdr:nvSpPr>
        <xdr:cNvPr id="703" name="テキスト ボックス 702"/>
        <xdr:cNvSpPr txBox="1"/>
      </xdr:nvSpPr>
      <xdr:spPr>
        <a:xfrm>
          <a:off x="13436111" y="170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31169</xdr:rowOff>
    </xdr:from>
    <xdr:to>
      <xdr:col>67</xdr:col>
      <xdr:colOff>101600</xdr:colOff>
      <xdr:row>99</xdr:row>
      <xdr:rowOff>132769</xdr:rowOff>
    </xdr:to>
    <xdr:sp macro="" textlink="">
      <xdr:nvSpPr>
        <xdr:cNvPr id="704" name="楕円 703"/>
        <xdr:cNvSpPr/>
      </xdr:nvSpPr>
      <xdr:spPr>
        <a:xfrm>
          <a:off x="12763500" y="170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123896</xdr:rowOff>
    </xdr:from>
    <xdr:ext cx="534377" cy="259045"/>
    <xdr:sp macro="" textlink="">
      <xdr:nvSpPr>
        <xdr:cNvPr id="705" name="テキスト ボックス 704"/>
        <xdr:cNvSpPr txBox="1"/>
      </xdr:nvSpPr>
      <xdr:spPr>
        <a:xfrm>
          <a:off x="12547111" y="170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95776</xdr:rowOff>
    </xdr:from>
    <xdr:to>
      <xdr:col>116</xdr:col>
      <xdr:colOff>63500</xdr:colOff>
      <xdr:row>39</xdr:row>
      <xdr:rowOff>96005</xdr:rowOff>
    </xdr:to>
    <xdr:cxnSp macro="">
      <xdr:nvCxnSpPr>
        <xdr:cNvPr id="736" name="直線コネクタ 735"/>
        <xdr:cNvCxnSpPr/>
      </xdr:nvCxnSpPr>
      <xdr:spPr>
        <a:xfrm flipV="1">
          <a:off x="21323300" y="678232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96005</xdr:rowOff>
    </xdr:from>
    <xdr:to>
      <xdr:col>111</xdr:col>
      <xdr:colOff>177800</xdr:colOff>
      <xdr:row>39</xdr:row>
      <xdr:rowOff>96168</xdr:rowOff>
    </xdr:to>
    <xdr:cxnSp macro="">
      <xdr:nvCxnSpPr>
        <xdr:cNvPr id="739" name="直線コネクタ 738"/>
        <xdr:cNvCxnSpPr/>
      </xdr:nvCxnSpPr>
      <xdr:spPr>
        <a:xfrm flipV="1">
          <a:off x="20434300" y="678255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66842</xdr:rowOff>
    </xdr:from>
    <xdr:to>
      <xdr:col>107</xdr:col>
      <xdr:colOff>50800</xdr:colOff>
      <xdr:row>39</xdr:row>
      <xdr:rowOff>96168</xdr:rowOff>
    </xdr:to>
    <xdr:cxnSp macro="">
      <xdr:nvCxnSpPr>
        <xdr:cNvPr id="742" name="直線コネクタ 741"/>
        <xdr:cNvCxnSpPr/>
      </xdr:nvCxnSpPr>
      <xdr:spPr>
        <a:xfrm>
          <a:off x="19545300" y="6753392"/>
          <a:ext cx="8890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14754</xdr:rowOff>
    </xdr:from>
    <xdr:to>
      <xdr:col>102</xdr:col>
      <xdr:colOff>114300</xdr:colOff>
      <xdr:row>39</xdr:row>
      <xdr:rowOff>66842</xdr:rowOff>
    </xdr:to>
    <xdr:cxnSp macro="">
      <xdr:nvCxnSpPr>
        <xdr:cNvPr id="745" name="直線コネクタ 744"/>
        <xdr:cNvCxnSpPr/>
      </xdr:nvCxnSpPr>
      <xdr:spPr>
        <a:xfrm>
          <a:off x="18656300" y="6701304"/>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68372</xdr:rowOff>
    </xdr:from>
    <xdr:ext cx="469744" cy="259045"/>
    <xdr:sp macro="" textlink="">
      <xdr:nvSpPr>
        <xdr:cNvPr id="749" name="テキスト ボックス 748"/>
        <xdr:cNvSpPr txBox="1"/>
      </xdr:nvSpPr>
      <xdr:spPr>
        <a:xfrm>
          <a:off x="18421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44976</xdr:rowOff>
    </xdr:from>
    <xdr:to>
      <xdr:col>116</xdr:col>
      <xdr:colOff>114300</xdr:colOff>
      <xdr:row>39</xdr:row>
      <xdr:rowOff>146576</xdr:rowOff>
    </xdr:to>
    <xdr:sp macro="" textlink="">
      <xdr:nvSpPr>
        <xdr:cNvPr id="755" name="楕円 754"/>
        <xdr:cNvSpPr/>
      </xdr:nvSpPr>
      <xdr:spPr>
        <a:xfrm>
          <a:off x="22110700" y="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131353</xdr:rowOff>
    </xdr:from>
    <xdr:ext cx="313932" cy="259045"/>
    <xdr:sp macro="" textlink="">
      <xdr:nvSpPr>
        <xdr:cNvPr id="756" name="投資及び出資金該当値テキスト"/>
        <xdr:cNvSpPr txBox="1"/>
      </xdr:nvSpPr>
      <xdr:spPr>
        <a:xfrm>
          <a:off x="22212300" y="6646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45205</xdr:rowOff>
    </xdr:from>
    <xdr:to>
      <xdr:col>112</xdr:col>
      <xdr:colOff>38100</xdr:colOff>
      <xdr:row>39</xdr:row>
      <xdr:rowOff>146805</xdr:rowOff>
    </xdr:to>
    <xdr:sp macro="" textlink="">
      <xdr:nvSpPr>
        <xdr:cNvPr id="757" name="楕円 756"/>
        <xdr:cNvSpPr/>
      </xdr:nvSpPr>
      <xdr:spPr>
        <a:xfrm>
          <a:off x="21272500" y="67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137932</xdr:rowOff>
    </xdr:from>
    <xdr:ext cx="313932" cy="259045"/>
    <xdr:sp macro="" textlink="">
      <xdr:nvSpPr>
        <xdr:cNvPr id="758" name="テキスト ボックス 757"/>
        <xdr:cNvSpPr txBox="1"/>
      </xdr:nvSpPr>
      <xdr:spPr>
        <a:xfrm>
          <a:off x="21166333" y="6824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45368</xdr:rowOff>
    </xdr:from>
    <xdr:to>
      <xdr:col>107</xdr:col>
      <xdr:colOff>101600</xdr:colOff>
      <xdr:row>39</xdr:row>
      <xdr:rowOff>146968</xdr:rowOff>
    </xdr:to>
    <xdr:sp macro="" textlink="">
      <xdr:nvSpPr>
        <xdr:cNvPr id="759" name="楕円 758"/>
        <xdr:cNvSpPr/>
      </xdr:nvSpPr>
      <xdr:spPr>
        <a:xfrm>
          <a:off x="20383500" y="67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138095</xdr:rowOff>
    </xdr:from>
    <xdr:ext cx="313932" cy="259045"/>
    <xdr:sp macro="" textlink="">
      <xdr:nvSpPr>
        <xdr:cNvPr id="760" name="テキスト ボックス 759"/>
        <xdr:cNvSpPr txBox="1"/>
      </xdr:nvSpPr>
      <xdr:spPr>
        <a:xfrm>
          <a:off x="20277333" y="6824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16042</xdr:rowOff>
    </xdr:from>
    <xdr:to>
      <xdr:col>102</xdr:col>
      <xdr:colOff>165100</xdr:colOff>
      <xdr:row>39</xdr:row>
      <xdr:rowOff>117642</xdr:rowOff>
    </xdr:to>
    <xdr:sp macro="" textlink="">
      <xdr:nvSpPr>
        <xdr:cNvPr id="761" name="楕円 760"/>
        <xdr:cNvSpPr/>
      </xdr:nvSpPr>
      <xdr:spPr>
        <a:xfrm>
          <a:off x="19494500" y="670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108769</xdr:rowOff>
    </xdr:from>
    <xdr:ext cx="378565" cy="259045"/>
    <xdr:sp macro="" textlink="">
      <xdr:nvSpPr>
        <xdr:cNvPr id="762" name="テキスト ボックス 761"/>
        <xdr:cNvSpPr txBox="1"/>
      </xdr:nvSpPr>
      <xdr:spPr>
        <a:xfrm>
          <a:off x="19356017" y="679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135404</xdr:rowOff>
    </xdr:from>
    <xdr:to>
      <xdr:col>98</xdr:col>
      <xdr:colOff>38100</xdr:colOff>
      <xdr:row>39</xdr:row>
      <xdr:rowOff>65554</xdr:rowOff>
    </xdr:to>
    <xdr:sp macro="" textlink="">
      <xdr:nvSpPr>
        <xdr:cNvPr id="763" name="楕円 762"/>
        <xdr:cNvSpPr/>
      </xdr:nvSpPr>
      <xdr:spPr>
        <a:xfrm>
          <a:off x="18605500" y="665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82081</xdr:rowOff>
    </xdr:from>
    <xdr:ext cx="469744" cy="259045"/>
    <xdr:sp macro="" textlink="">
      <xdr:nvSpPr>
        <xdr:cNvPr id="764" name="テキスト ボックス 763"/>
        <xdr:cNvSpPr txBox="1"/>
      </xdr:nvSpPr>
      <xdr:spPr>
        <a:xfrm>
          <a:off x="18421428" y="642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138818</xdr:rowOff>
    </xdr:from>
    <xdr:to>
      <xdr:col>116</xdr:col>
      <xdr:colOff>63500</xdr:colOff>
      <xdr:row>58</xdr:row>
      <xdr:rowOff>142018</xdr:rowOff>
    </xdr:to>
    <xdr:cxnSp macro="">
      <xdr:nvCxnSpPr>
        <xdr:cNvPr id="795" name="直線コネクタ 794"/>
        <xdr:cNvCxnSpPr/>
      </xdr:nvCxnSpPr>
      <xdr:spPr>
        <a:xfrm flipV="1">
          <a:off x="21323300" y="1008291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104458</xdr:rowOff>
    </xdr:from>
    <xdr:ext cx="469744" cy="259045"/>
    <xdr:sp macro="" textlink="">
      <xdr:nvSpPr>
        <xdr:cNvPr id="796" name="貸付金平均値テキスト"/>
        <xdr:cNvSpPr txBox="1"/>
      </xdr:nvSpPr>
      <xdr:spPr>
        <a:xfrm>
          <a:off x="22212300" y="1004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142018</xdr:rowOff>
    </xdr:from>
    <xdr:to>
      <xdr:col>111</xdr:col>
      <xdr:colOff>177800</xdr:colOff>
      <xdr:row>58</xdr:row>
      <xdr:rowOff>145578</xdr:rowOff>
    </xdr:to>
    <xdr:cxnSp macro="">
      <xdr:nvCxnSpPr>
        <xdr:cNvPr id="798" name="直線コネクタ 797"/>
        <xdr:cNvCxnSpPr/>
      </xdr:nvCxnSpPr>
      <xdr:spPr>
        <a:xfrm flipV="1">
          <a:off x="20434300" y="10086118"/>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44206</xdr:rowOff>
    </xdr:from>
    <xdr:ext cx="469744" cy="259045"/>
    <xdr:sp macro="" textlink="">
      <xdr:nvSpPr>
        <xdr:cNvPr id="800" name="テキスト ボックス 799"/>
        <xdr:cNvSpPr txBox="1"/>
      </xdr:nvSpPr>
      <xdr:spPr>
        <a:xfrm>
          <a:off x="21088428" y="101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145578</xdr:rowOff>
    </xdr:from>
    <xdr:to>
      <xdr:col>107</xdr:col>
      <xdr:colOff>50800</xdr:colOff>
      <xdr:row>58</xdr:row>
      <xdr:rowOff>147897</xdr:rowOff>
    </xdr:to>
    <xdr:cxnSp macro="">
      <xdr:nvCxnSpPr>
        <xdr:cNvPr id="801" name="直線コネクタ 800"/>
        <xdr:cNvCxnSpPr/>
      </xdr:nvCxnSpPr>
      <xdr:spPr>
        <a:xfrm flipV="1">
          <a:off x="19545300" y="10089678"/>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35748</xdr:rowOff>
    </xdr:from>
    <xdr:ext cx="469744" cy="259045"/>
    <xdr:sp macro="" textlink="">
      <xdr:nvSpPr>
        <xdr:cNvPr id="803" name="テキスト ボックス 802"/>
        <xdr:cNvSpPr txBox="1"/>
      </xdr:nvSpPr>
      <xdr:spPr>
        <a:xfrm>
          <a:off x="20199428" y="1015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147897</xdr:rowOff>
    </xdr:from>
    <xdr:to>
      <xdr:col>102</xdr:col>
      <xdr:colOff>114300</xdr:colOff>
      <xdr:row>58</xdr:row>
      <xdr:rowOff>150151</xdr:rowOff>
    </xdr:to>
    <xdr:cxnSp macro="">
      <xdr:nvCxnSpPr>
        <xdr:cNvPr id="804" name="直線コネクタ 803"/>
        <xdr:cNvCxnSpPr/>
      </xdr:nvCxnSpPr>
      <xdr:spPr>
        <a:xfrm flipV="1">
          <a:off x="18656300" y="10091997"/>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52533</xdr:rowOff>
    </xdr:from>
    <xdr:ext cx="469744" cy="259045"/>
    <xdr:sp macro="" textlink="">
      <xdr:nvSpPr>
        <xdr:cNvPr id="806" name="テキスト ボックス 805"/>
        <xdr:cNvSpPr txBox="1"/>
      </xdr:nvSpPr>
      <xdr:spPr>
        <a:xfrm>
          <a:off x="19310428" y="1016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52076</xdr:rowOff>
    </xdr:from>
    <xdr:ext cx="469744" cy="259045"/>
    <xdr:sp macro="" textlink="">
      <xdr:nvSpPr>
        <xdr:cNvPr id="808" name="テキスト ボックス 807"/>
        <xdr:cNvSpPr txBox="1"/>
      </xdr:nvSpPr>
      <xdr:spPr>
        <a:xfrm>
          <a:off x="18421428" y="1016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88018</xdr:rowOff>
    </xdr:from>
    <xdr:to>
      <xdr:col>116</xdr:col>
      <xdr:colOff>114300</xdr:colOff>
      <xdr:row>59</xdr:row>
      <xdr:rowOff>18168</xdr:rowOff>
    </xdr:to>
    <xdr:sp macro="" textlink="">
      <xdr:nvSpPr>
        <xdr:cNvPr id="814" name="楕円 813"/>
        <xdr:cNvSpPr/>
      </xdr:nvSpPr>
      <xdr:spPr>
        <a:xfrm>
          <a:off x="22110700" y="100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110895</xdr:rowOff>
    </xdr:from>
    <xdr:ext cx="469744" cy="259045"/>
    <xdr:sp macro="" textlink="">
      <xdr:nvSpPr>
        <xdr:cNvPr id="815" name="貸付金該当値テキスト"/>
        <xdr:cNvSpPr txBox="1"/>
      </xdr:nvSpPr>
      <xdr:spPr>
        <a:xfrm>
          <a:off x="22212300" y="98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91218</xdr:rowOff>
    </xdr:from>
    <xdr:to>
      <xdr:col>112</xdr:col>
      <xdr:colOff>38100</xdr:colOff>
      <xdr:row>59</xdr:row>
      <xdr:rowOff>21368</xdr:rowOff>
    </xdr:to>
    <xdr:sp macro="" textlink="">
      <xdr:nvSpPr>
        <xdr:cNvPr id="816" name="楕円 815"/>
        <xdr:cNvSpPr/>
      </xdr:nvSpPr>
      <xdr:spPr>
        <a:xfrm>
          <a:off x="21272500" y="10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37895</xdr:rowOff>
    </xdr:from>
    <xdr:ext cx="469744" cy="259045"/>
    <xdr:sp macro="" textlink="">
      <xdr:nvSpPr>
        <xdr:cNvPr id="817" name="テキスト ボックス 816"/>
        <xdr:cNvSpPr txBox="1"/>
      </xdr:nvSpPr>
      <xdr:spPr>
        <a:xfrm>
          <a:off x="21088428" y="981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94778</xdr:rowOff>
    </xdr:from>
    <xdr:to>
      <xdr:col>107</xdr:col>
      <xdr:colOff>101600</xdr:colOff>
      <xdr:row>59</xdr:row>
      <xdr:rowOff>24928</xdr:rowOff>
    </xdr:to>
    <xdr:sp macro="" textlink="">
      <xdr:nvSpPr>
        <xdr:cNvPr id="818" name="楕円 817"/>
        <xdr:cNvSpPr/>
      </xdr:nvSpPr>
      <xdr:spPr>
        <a:xfrm>
          <a:off x="20383500" y="1003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41455</xdr:rowOff>
    </xdr:from>
    <xdr:ext cx="469744" cy="259045"/>
    <xdr:sp macro="" textlink="">
      <xdr:nvSpPr>
        <xdr:cNvPr id="819" name="テキスト ボックス 818"/>
        <xdr:cNvSpPr txBox="1"/>
      </xdr:nvSpPr>
      <xdr:spPr>
        <a:xfrm>
          <a:off x="20199428" y="981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97097</xdr:rowOff>
    </xdr:from>
    <xdr:to>
      <xdr:col>102</xdr:col>
      <xdr:colOff>165100</xdr:colOff>
      <xdr:row>59</xdr:row>
      <xdr:rowOff>27247</xdr:rowOff>
    </xdr:to>
    <xdr:sp macro="" textlink="">
      <xdr:nvSpPr>
        <xdr:cNvPr id="820" name="楕円 819"/>
        <xdr:cNvSpPr/>
      </xdr:nvSpPr>
      <xdr:spPr>
        <a:xfrm>
          <a:off x="19494500" y="100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43774</xdr:rowOff>
    </xdr:from>
    <xdr:ext cx="469744" cy="259045"/>
    <xdr:sp macro="" textlink="">
      <xdr:nvSpPr>
        <xdr:cNvPr id="821" name="テキスト ボックス 820"/>
        <xdr:cNvSpPr txBox="1"/>
      </xdr:nvSpPr>
      <xdr:spPr>
        <a:xfrm>
          <a:off x="19310428"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99351</xdr:rowOff>
    </xdr:from>
    <xdr:to>
      <xdr:col>98</xdr:col>
      <xdr:colOff>38100</xdr:colOff>
      <xdr:row>59</xdr:row>
      <xdr:rowOff>29501</xdr:rowOff>
    </xdr:to>
    <xdr:sp macro="" textlink="">
      <xdr:nvSpPr>
        <xdr:cNvPr id="822" name="楕円 821"/>
        <xdr:cNvSpPr/>
      </xdr:nvSpPr>
      <xdr:spPr>
        <a:xfrm>
          <a:off x="18605500" y="100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46028</xdr:rowOff>
    </xdr:from>
    <xdr:ext cx="469744" cy="259045"/>
    <xdr:sp macro="" textlink="">
      <xdr:nvSpPr>
        <xdr:cNvPr id="823" name="テキスト ボックス 822"/>
        <xdr:cNvSpPr txBox="1"/>
      </xdr:nvSpPr>
      <xdr:spPr>
        <a:xfrm>
          <a:off x="18421428" y="98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107825</xdr:rowOff>
    </xdr:from>
    <xdr:to>
      <xdr:col>116</xdr:col>
      <xdr:colOff>63500</xdr:colOff>
      <xdr:row>74</xdr:row>
      <xdr:rowOff>131249</xdr:rowOff>
    </xdr:to>
    <xdr:cxnSp macro="">
      <xdr:nvCxnSpPr>
        <xdr:cNvPr id="852" name="直線コネクタ 851"/>
        <xdr:cNvCxnSpPr/>
      </xdr:nvCxnSpPr>
      <xdr:spPr>
        <a:xfrm flipV="1">
          <a:off x="21323300" y="12795125"/>
          <a:ext cx="838200" cy="2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110180</xdr:rowOff>
    </xdr:from>
    <xdr:to>
      <xdr:col>111</xdr:col>
      <xdr:colOff>177800</xdr:colOff>
      <xdr:row>74</xdr:row>
      <xdr:rowOff>131249</xdr:rowOff>
    </xdr:to>
    <xdr:cxnSp macro="">
      <xdr:nvCxnSpPr>
        <xdr:cNvPr id="855" name="直線コネクタ 854"/>
        <xdr:cNvCxnSpPr/>
      </xdr:nvCxnSpPr>
      <xdr:spPr>
        <a:xfrm>
          <a:off x="20434300" y="12797480"/>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85941</xdr:rowOff>
    </xdr:from>
    <xdr:to>
      <xdr:col>107</xdr:col>
      <xdr:colOff>50800</xdr:colOff>
      <xdr:row>74</xdr:row>
      <xdr:rowOff>110180</xdr:rowOff>
    </xdr:to>
    <xdr:cxnSp macro="">
      <xdr:nvCxnSpPr>
        <xdr:cNvPr id="858" name="直線コネクタ 857"/>
        <xdr:cNvCxnSpPr/>
      </xdr:nvCxnSpPr>
      <xdr:spPr>
        <a:xfrm>
          <a:off x="19545300" y="12773241"/>
          <a:ext cx="8890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71120</xdr:rowOff>
    </xdr:from>
    <xdr:to>
      <xdr:col>102</xdr:col>
      <xdr:colOff>114300</xdr:colOff>
      <xdr:row>74</xdr:row>
      <xdr:rowOff>85941</xdr:rowOff>
    </xdr:to>
    <xdr:cxnSp macro="">
      <xdr:nvCxnSpPr>
        <xdr:cNvPr id="861" name="直線コネクタ 860"/>
        <xdr:cNvCxnSpPr/>
      </xdr:nvCxnSpPr>
      <xdr:spPr>
        <a:xfrm>
          <a:off x="18656300" y="12758420"/>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57025</xdr:rowOff>
    </xdr:from>
    <xdr:to>
      <xdr:col>116</xdr:col>
      <xdr:colOff>114300</xdr:colOff>
      <xdr:row>74</xdr:row>
      <xdr:rowOff>158625</xdr:rowOff>
    </xdr:to>
    <xdr:sp macro="" textlink="">
      <xdr:nvSpPr>
        <xdr:cNvPr id="871" name="楕円 870"/>
        <xdr:cNvSpPr/>
      </xdr:nvSpPr>
      <xdr:spPr>
        <a:xfrm>
          <a:off x="22110700" y="1274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79902</xdr:rowOff>
    </xdr:from>
    <xdr:ext cx="599010" cy="259045"/>
    <xdr:sp macro="" textlink="">
      <xdr:nvSpPr>
        <xdr:cNvPr id="872" name="繰出金該当値テキスト"/>
        <xdr:cNvSpPr txBox="1"/>
      </xdr:nvSpPr>
      <xdr:spPr>
        <a:xfrm>
          <a:off x="22212300" y="1259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80449</xdr:rowOff>
    </xdr:from>
    <xdr:to>
      <xdr:col>112</xdr:col>
      <xdr:colOff>38100</xdr:colOff>
      <xdr:row>75</xdr:row>
      <xdr:rowOff>10599</xdr:rowOff>
    </xdr:to>
    <xdr:sp macro="" textlink="">
      <xdr:nvSpPr>
        <xdr:cNvPr id="873" name="楕円 872"/>
        <xdr:cNvSpPr/>
      </xdr:nvSpPr>
      <xdr:spPr>
        <a:xfrm>
          <a:off x="21272500" y="127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27126</xdr:rowOff>
    </xdr:from>
    <xdr:ext cx="599010" cy="259045"/>
    <xdr:sp macro="" textlink="">
      <xdr:nvSpPr>
        <xdr:cNvPr id="874" name="テキスト ボックス 873"/>
        <xdr:cNvSpPr txBox="1"/>
      </xdr:nvSpPr>
      <xdr:spPr>
        <a:xfrm>
          <a:off x="21023795" y="125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59380</xdr:rowOff>
    </xdr:from>
    <xdr:to>
      <xdr:col>107</xdr:col>
      <xdr:colOff>101600</xdr:colOff>
      <xdr:row>74</xdr:row>
      <xdr:rowOff>160980</xdr:rowOff>
    </xdr:to>
    <xdr:sp macro="" textlink="">
      <xdr:nvSpPr>
        <xdr:cNvPr id="875" name="楕円 874"/>
        <xdr:cNvSpPr/>
      </xdr:nvSpPr>
      <xdr:spPr>
        <a:xfrm>
          <a:off x="20383500" y="127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6057</xdr:rowOff>
    </xdr:from>
    <xdr:ext cx="599010" cy="259045"/>
    <xdr:sp macro="" textlink="">
      <xdr:nvSpPr>
        <xdr:cNvPr id="876" name="テキスト ボックス 875"/>
        <xdr:cNvSpPr txBox="1"/>
      </xdr:nvSpPr>
      <xdr:spPr>
        <a:xfrm>
          <a:off x="20134795" y="1252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35141</xdr:rowOff>
    </xdr:from>
    <xdr:to>
      <xdr:col>102</xdr:col>
      <xdr:colOff>165100</xdr:colOff>
      <xdr:row>74</xdr:row>
      <xdr:rowOff>136741</xdr:rowOff>
    </xdr:to>
    <xdr:sp macro="" textlink="">
      <xdr:nvSpPr>
        <xdr:cNvPr id="877" name="楕円 876"/>
        <xdr:cNvSpPr/>
      </xdr:nvSpPr>
      <xdr:spPr>
        <a:xfrm>
          <a:off x="19494500" y="127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153268</xdr:rowOff>
    </xdr:from>
    <xdr:ext cx="599010" cy="259045"/>
    <xdr:sp macro="" textlink="">
      <xdr:nvSpPr>
        <xdr:cNvPr id="878" name="テキスト ボックス 877"/>
        <xdr:cNvSpPr txBox="1"/>
      </xdr:nvSpPr>
      <xdr:spPr>
        <a:xfrm>
          <a:off x="19245795" y="1249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20320</xdr:rowOff>
    </xdr:from>
    <xdr:to>
      <xdr:col>98</xdr:col>
      <xdr:colOff>38100</xdr:colOff>
      <xdr:row>74</xdr:row>
      <xdr:rowOff>121920</xdr:rowOff>
    </xdr:to>
    <xdr:sp macro="" textlink="">
      <xdr:nvSpPr>
        <xdr:cNvPr id="879" name="楕円 878"/>
        <xdr:cNvSpPr/>
      </xdr:nvSpPr>
      <xdr:spPr>
        <a:xfrm>
          <a:off x="18605500" y="127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138447</xdr:rowOff>
    </xdr:from>
    <xdr:ext cx="599010" cy="259045"/>
    <xdr:sp macro="" textlink="">
      <xdr:nvSpPr>
        <xdr:cNvPr id="880" name="テキスト ボックス 879"/>
        <xdr:cNvSpPr txBox="1"/>
      </xdr:nvSpPr>
      <xdr:spPr>
        <a:xfrm>
          <a:off x="18356795" y="1248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1,140,678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円となっている。主な構成項目である人件費は、高止まりの傾向にあり、住民一人当たり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173,072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円となっており、類似団体平均と比べて高い水準にある。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維持補修費については、除排雪経費が物件費から移行されたことにより、平均を大幅に上回っている。Ｒ４は、特に除排雪経費が増加した影響が顕著。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うち新規整備）については、役場庁舎整備事業の実施により、平均を大幅に上回っている。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補助費等のコストが高い状況となっているのは、病院事業会計への繰出金、広域連合や一部事務組合への負担金によるものである。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公債費は、多額の状況にあるが、近年はほぼ横ばいとなっている。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4,936
88.19
5,811,702
5,664,608
147,094
3,243,718
4,717,185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95504</xdr:rowOff>
    </xdr:from>
    <xdr:to>
      <xdr:col>24</xdr:col>
      <xdr:colOff>63500</xdr:colOff>
      <xdr:row>34</xdr:row>
      <xdr:rowOff>165390</xdr:rowOff>
    </xdr:to>
    <xdr:cxnSp macro="">
      <xdr:nvCxnSpPr>
        <xdr:cNvPr id="63" name="直線コネクタ 62"/>
        <xdr:cNvCxnSpPr/>
      </xdr:nvCxnSpPr>
      <xdr:spPr>
        <a:xfrm>
          <a:off x="3797300" y="5924804"/>
          <a:ext cx="8382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95504</xdr:rowOff>
    </xdr:from>
    <xdr:to>
      <xdr:col>19</xdr:col>
      <xdr:colOff>177800</xdr:colOff>
      <xdr:row>34</xdr:row>
      <xdr:rowOff>133278</xdr:rowOff>
    </xdr:to>
    <xdr:cxnSp macro="">
      <xdr:nvCxnSpPr>
        <xdr:cNvPr id="66" name="直線コネクタ 65"/>
        <xdr:cNvCxnSpPr/>
      </xdr:nvCxnSpPr>
      <xdr:spPr>
        <a:xfrm flipV="1">
          <a:off x="2908300" y="5924804"/>
          <a:ext cx="8890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116078</xdr:rowOff>
    </xdr:from>
    <xdr:to>
      <xdr:col>15</xdr:col>
      <xdr:colOff>50800</xdr:colOff>
      <xdr:row>34</xdr:row>
      <xdr:rowOff>133278</xdr:rowOff>
    </xdr:to>
    <xdr:cxnSp macro="">
      <xdr:nvCxnSpPr>
        <xdr:cNvPr id="69" name="直線コネクタ 68"/>
        <xdr:cNvCxnSpPr/>
      </xdr:nvCxnSpPr>
      <xdr:spPr>
        <a:xfrm>
          <a:off x="2019300" y="5945378"/>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116078</xdr:rowOff>
    </xdr:from>
    <xdr:to>
      <xdr:col>10</xdr:col>
      <xdr:colOff>114300</xdr:colOff>
      <xdr:row>34</xdr:row>
      <xdr:rowOff>165281</xdr:rowOff>
    </xdr:to>
    <xdr:cxnSp macro="">
      <xdr:nvCxnSpPr>
        <xdr:cNvPr id="72" name="直線コネクタ 71"/>
        <xdr:cNvCxnSpPr/>
      </xdr:nvCxnSpPr>
      <xdr:spPr>
        <a:xfrm flipV="1">
          <a:off x="1130300" y="5945378"/>
          <a:ext cx="889000" cy="4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114590</xdr:rowOff>
    </xdr:from>
    <xdr:to>
      <xdr:col>24</xdr:col>
      <xdr:colOff>114300</xdr:colOff>
      <xdr:row>35</xdr:row>
      <xdr:rowOff>44740</xdr:rowOff>
    </xdr:to>
    <xdr:sp macro="" textlink="">
      <xdr:nvSpPr>
        <xdr:cNvPr id="82" name="楕円 81"/>
        <xdr:cNvSpPr/>
      </xdr:nvSpPr>
      <xdr:spPr>
        <a:xfrm>
          <a:off x="4584700" y="59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137467</xdr:rowOff>
    </xdr:from>
    <xdr:ext cx="534377" cy="259045"/>
    <xdr:sp macro="" textlink="">
      <xdr:nvSpPr>
        <xdr:cNvPr id="83" name="議会費該当値テキスト"/>
        <xdr:cNvSpPr txBox="1"/>
      </xdr:nvSpPr>
      <xdr:spPr>
        <a:xfrm>
          <a:off x="4686300" y="57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44704</xdr:rowOff>
    </xdr:from>
    <xdr:to>
      <xdr:col>20</xdr:col>
      <xdr:colOff>38100</xdr:colOff>
      <xdr:row>34</xdr:row>
      <xdr:rowOff>146304</xdr:rowOff>
    </xdr:to>
    <xdr:sp macro="" textlink="">
      <xdr:nvSpPr>
        <xdr:cNvPr id="84" name="楕円 83"/>
        <xdr:cNvSpPr/>
      </xdr:nvSpPr>
      <xdr:spPr>
        <a:xfrm>
          <a:off x="3746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162831</xdr:rowOff>
    </xdr:from>
    <xdr:ext cx="534377" cy="259045"/>
    <xdr:sp macro="" textlink="">
      <xdr:nvSpPr>
        <xdr:cNvPr id="85" name="テキスト ボックス 84"/>
        <xdr:cNvSpPr txBox="1"/>
      </xdr:nvSpPr>
      <xdr:spPr>
        <a:xfrm>
          <a:off x="3530111" y="564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82478</xdr:rowOff>
    </xdr:from>
    <xdr:to>
      <xdr:col>15</xdr:col>
      <xdr:colOff>101600</xdr:colOff>
      <xdr:row>35</xdr:row>
      <xdr:rowOff>12628</xdr:rowOff>
    </xdr:to>
    <xdr:sp macro="" textlink="">
      <xdr:nvSpPr>
        <xdr:cNvPr id="86" name="楕円 85"/>
        <xdr:cNvSpPr/>
      </xdr:nvSpPr>
      <xdr:spPr>
        <a:xfrm>
          <a:off x="2857500" y="59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29155</xdr:rowOff>
    </xdr:from>
    <xdr:ext cx="534377" cy="259045"/>
    <xdr:sp macro="" textlink="">
      <xdr:nvSpPr>
        <xdr:cNvPr id="87" name="テキスト ボックス 86"/>
        <xdr:cNvSpPr txBox="1"/>
      </xdr:nvSpPr>
      <xdr:spPr>
        <a:xfrm>
          <a:off x="2641111" y="568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65278</xdr:rowOff>
    </xdr:from>
    <xdr:to>
      <xdr:col>10</xdr:col>
      <xdr:colOff>165100</xdr:colOff>
      <xdr:row>34</xdr:row>
      <xdr:rowOff>166878</xdr:rowOff>
    </xdr:to>
    <xdr:sp macro="" textlink="">
      <xdr:nvSpPr>
        <xdr:cNvPr id="88" name="楕円 87"/>
        <xdr:cNvSpPr/>
      </xdr:nvSpPr>
      <xdr:spPr>
        <a:xfrm>
          <a:off x="1968500" y="58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11955</xdr:rowOff>
    </xdr:from>
    <xdr:ext cx="534377" cy="259045"/>
    <xdr:sp macro="" textlink="">
      <xdr:nvSpPr>
        <xdr:cNvPr id="89" name="テキスト ボックス 88"/>
        <xdr:cNvSpPr txBox="1"/>
      </xdr:nvSpPr>
      <xdr:spPr>
        <a:xfrm>
          <a:off x="1752111" y="566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114481</xdr:rowOff>
    </xdr:from>
    <xdr:to>
      <xdr:col>6</xdr:col>
      <xdr:colOff>38100</xdr:colOff>
      <xdr:row>35</xdr:row>
      <xdr:rowOff>44631</xdr:rowOff>
    </xdr:to>
    <xdr:sp macro="" textlink="">
      <xdr:nvSpPr>
        <xdr:cNvPr id="90" name="楕円 89"/>
        <xdr:cNvSpPr/>
      </xdr:nvSpPr>
      <xdr:spPr>
        <a:xfrm>
          <a:off x="1079500" y="59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61158</xdr:rowOff>
    </xdr:from>
    <xdr:ext cx="534377" cy="259045"/>
    <xdr:sp macro="" textlink="">
      <xdr:nvSpPr>
        <xdr:cNvPr id="91" name="テキスト ボックス 90"/>
        <xdr:cNvSpPr txBox="1"/>
      </xdr:nvSpPr>
      <xdr:spPr>
        <a:xfrm>
          <a:off x="863111" y="57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143512</xdr:rowOff>
    </xdr:from>
    <xdr:to>
      <xdr:col>24</xdr:col>
      <xdr:colOff>63500</xdr:colOff>
      <xdr:row>58</xdr:row>
      <xdr:rowOff>37956</xdr:rowOff>
    </xdr:to>
    <xdr:cxnSp macro="">
      <xdr:nvCxnSpPr>
        <xdr:cNvPr id="120" name="直線コネクタ 119"/>
        <xdr:cNvCxnSpPr/>
      </xdr:nvCxnSpPr>
      <xdr:spPr>
        <a:xfrm flipV="1">
          <a:off x="3797300" y="9916162"/>
          <a:ext cx="8382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161937</xdr:rowOff>
    </xdr:from>
    <xdr:to>
      <xdr:col>19</xdr:col>
      <xdr:colOff>177800</xdr:colOff>
      <xdr:row>58</xdr:row>
      <xdr:rowOff>37956</xdr:rowOff>
    </xdr:to>
    <xdr:cxnSp macro="">
      <xdr:nvCxnSpPr>
        <xdr:cNvPr id="123" name="直線コネクタ 122"/>
        <xdr:cNvCxnSpPr/>
      </xdr:nvCxnSpPr>
      <xdr:spPr>
        <a:xfrm>
          <a:off x="2908300" y="9934587"/>
          <a:ext cx="889000" cy="4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161937</xdr:rowOff>
    </xdr:from>
    <xdr:to>
      <xdr:col>15</xdr:col>
      <xdr:colOff>50800</xdr:colOff>
      <xdr:row>58</xdr:row>
      <xdr:rowOff>128111</xdr:rowOff>
    </xdr:to>
    <xdr:cxnSp macro="">
      <xdr:nvCxnSpPr>
        <xdr:cNvPr id="126" name="直線コネクタ 125"/>
        <xdr:cNvCxnSpPr/>
      </xdr:nvCxnSpPr>
      <xdr:spPr>
        <a:xfrm flipV="1">
          <a:off x="2019300" y="9934587"/>
          <a:ext cx="889000" cy="1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8" name="テキスト ボックス 127"/>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128111</xdr:rowOff>
    </xdr:from>
    <xdr:to>
      <xdr:col>10</xdr:col>
      <xdr:colOff>114300</xdr:colOff>
      <xdr:row>58</xdr:row>
      <xdr:rowOff>137611</xdr:rowOff>
    </xdr:to>
    <xdr:cxnSp macro="">
      <xdr:nvCxnSpPr>
        <xdr:cNvPr id="129" name="直線コネクタ 128"/>
        <xdr:cNvCxnSpPr/>
      </xdr:nvCxnSpPr>
      <xdr:spPr>
        <a:xfrm flipV="1">
          <a:off x="1130300" y="10072211"/>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92712</xdr:rowOff>
    </xdr:from>
    <xdr:to>
      <xdr:col>24</xdr:col>
      <xdr:colOff>114300</xdr:colOff>
      <xdr:row>58</xdr:row>
      <xdr:rowOff>22862</xdr:rowOff>
    </xdr:to>
    <xdr:sp macro="" textlink="">
      <xdr:nvSpPr>
        <xdr:cNvPr id="139" name="楕円 138"/>
        <xdr:cNvSpPr/>
      </xdr:nvSpPr>
      <xdr:spPr>
        <a:xfrm>
          <a:off x="4584700" y="98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115589</xdr:rowOff>
    </xdr:from>
    <xdr:ext cx="599010" cy="259045"/>
    <xdr:sp macro="" textlink="">
      <xdr:nvSpPr>
        <xdr:cNvPr id="140" name="総務費該当値テキスト"/>
        <xdr:cNvSpPr txBox="1"/>
      </xdr:nvSpPr>
      <xdr:spPr>
        <a:xfrm>
          <a:off x="4686300" y="971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158606</xdr:rowOff>
    </xdr:from>
    <xdr:to>
      <xdr:col>20</xdr:col>
      <xdr:colOff>38100</xdr:colOff>
      <xdr:row>58</xdr:row>
      <xdr:rowOff>88756</xdr:rowOff>
    </xdr:to>
    <xdr:sp macro="" textlink="">
      <xdr:nvSpPr>
        <xdr:cNvPr id="141" name="楕円 140"/>
        <xdr:cNvSpPr/>
      </xdr:nvSpPr>
      <xdr:spPr>
        <a:xfrm>
          <a:off x="3746500" y="99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105283</xdr:rowOff>
    </xdr:from>
    <xdr:ext cx="599010" cy="259045"/>
    <xdr:sp macro="" textlink="">
      <xdr:nvSpPr>
        <xdr:cNvPr id="142" name="テキスト ボックス 141"/>
        <xdr:cNvSpPr txBox="1"/>
      </xdr:nvSpPr>
      <xdr:spPr>
        <a:xfrm>
          <a:off x="3497795" y="970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111137</xdr:rowOff>
    </xdr:from>
    <xdr:to>
      <xdr:col>15</xdr:col>
      <xdr:colOff>101600</xdr:colOff>
      <xdr:row>58</xdr:row>
      <xdr:rowOff>41287</xdr:rowOff>
    </xdr:to>
    <xdr:sp macro="" textlink="">
      <xdr:nvSpPr>
        <xdr:cNvPr id="143" name="楕円 142"/>
        <xdr:cNvSpPr/>
      </xdr:nvSpPr>
      <xdr:spPr>
        <a:xfrm>
          <a:off x="2857500" y="98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57814</xdr:rowOff>
    </xdr:from>
    <xdr:ext cx="599010" cy="259045"/>
    <xdr:sp macro="" textlink="">
      <xdr:nvSpPr>
        <xdr:cNvPr id="144" name="テキスト ボックス 143"/>
        <xdr:cNvSpPr txBox="1"/>
      </xdr:nvSpPr>
      <xdr:spPr>
        <a:xfrm>
          <a:off x="2608795" y="965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77311</xdr:rowOff>
    </xdr:from>
    <xdr:to>
      <xdr:col>10</xdr:col>
      <xdr:colOff>165100</xdr:colOff>
      <xdr:row>59</xdr:row>
      <xdr:rowOff>7461</xdr:rowOff>
    </xdr:to>
    <xdr:sp macro="" textlink="">
      <xdr:nvSpPr>
        <xdr:cNvPr id="145" name="楕円 144"/>
        <xdr:cNvSpPr/>
      </xdr:nvSpPr>
      <xdr:spPr>
        <a:xfrm>
          <a:off x="1968500" y="100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170038</xdr:rowOff>
    </xdr:from>
    <xdr:ext cx="599010" cy="259045"/>
    <xdr:sp macro="" textlink="">
      <xdr:nvSpPr>
        <xdr:cNvPr id="146" name="テキスト ボックス 145"/>
        <xdr:cNvSpPr txBox="1"/>
      </xdr:nvSpPr>
      <xdr:spPr>
        <a:xfrm>
          <a:off x="1719795" y="1011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86811</xdr:rowOff>
    </xdr:from>
    <xdr:to>
      <xdr:col>6</xdr:col>
      <xdr:colOff>38100</xdr:colOff>
      <xdr:row>59</xdr:row>
      <xdr:rowOff>16961</xdr:rowOff>
    </xdr:to>
    <xdr:sp macro="" textlink="">
      <xdr:nvSpPr>
        <xdr:cNvPr id="147" name="楕円 146"/>
        <xdr:cNvSpPr/>
      </xdr:nvSpPr>
      <xdr:spPr>
        <a:xfrm>
          <a:off x="1079500" y="100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8088</xdr:rowOff>
    </xdr:from>
    <xdr:ext cx="599010" cy="259045"/>
    <xdr:sp macro="" textlink="">
      <xdr:nvSpPr>
        <xdr:cNvPr id="148" name="テキスト ボックス 147"/>
        <xdr:cNvSpPr txBox="1"/>
      </xdr:nvSpPr>
      <xdr:spPr>
        <a:xfrm>
          <a:off x="830795" y="1012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118638</xdr:rowOff>
    </xdr:from>
    <xdr:to>
      <xdr:col>24</xdr:col>
      <xdr:colOff>63500</xdr:colOff>
      <xdr:row>74</xdr:row>
      <xdr:rowOff>163154</xdr:rowOff>
    </xdr:to>
    <xdr:cxnSp macro="">
      <xdr:nvCxnSpPr>
        <xdr:cNvPr id="178" name="直線コネクタ 177"/>
        <xdr:cNvCxnSpPr/>
      </xdr:nvCxnSpPr>
      <xdr:spPr>
        <a:xfrm>
          <a:off x="3797300" y="12805938"/>
          <a:ext cx="838200" cy="4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118638</xdr:rowOff>
    </xdr:from>
    <xdr:to>
      <xdr:col>19</xdr:col>
      <xdr:colOff>177800</xdr:colOff>
      <xdr:row>76</xdr:row>
      <xdr:rowOff>22679</xdr:rowOff>
    </xdr:to>
    <xdr:cxnSp macro="">
      <xdr:nvCxnSpPr>
        <xdr:cNvPr id="181" name="直線コネクタ 180"/>
        <xdr:cNvCxnSpPr/>
      </xdr:nvCxnSpPr>
      <xdr:spPr>
        <a:xfrm flipV="1">
          <a:off x="2908300" y="12805938"/>
          <a:ext cx="889000" cy="24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88791</xdr:rowOff>
    </xdr:from>
    <xdr:to>
      <xdr:col>15</xdr:col>
      <xdr:colOff>50800</xdr:colOff>
      <xdr:row>76</xdr:row>
      <xdr:rowOff>22679</xdr:rowOff>
    </xdr:to>
    <xdr:cxnSp macro="">
      <xdr:nvCxnSpPr>
        <xdr:cNvPr id="184" name="直線コネクタ 183"/>
        <xdr:cNvCxnSpPr/>
      </xdr:nvCxnSpPr>
      <xdr:spPr>
        <a:xfrm>
          <a:off x="2019300" y="12776091"/>
          <a:ext cx="889000" cy="27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51651</xdr:rowOff>
    </xdr:from>
    <xdr:to>
      <xdr:col>10</xdr:col>
      <xdr:colOff>114300</xdr:colOff>
      <xdr:row>74</xdr:row>
      <xdr:rowOff>88791</xdr:rowOff>
    </xdr:to>
    <xdr:cxnSp macro="">
      <xdr:nvCxnSpPr>
        <xdr:cNvPr id="187" name="直線コネクタ 186"/>
        <xdr:cNvCxnSpPr/>
      </xdr:nvCxnSpPr>
      <xdr:spPr>
        <a:xfrm>
          <a:off x="1130300" y="12738951"/>
          <a:ext cx="889000" cy="3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112354</xdr:rowOff>
    </xdr:from>
    <xdr:to>
      <xdr:col>24</xdr:col>
      <xdr:colOff>114300</xdr:colOff>
      <xdr:row>75</xdr:row>
      <xdr:rowOff>42504</xdr:rowOff>
    </xdr:to>
    <xdr:sp macro="" textlink="">
      <xdr:nvSpPr>
        <xdr:cNvPr id="197" name="楕円 196"/>
        <xdr:cNvSpPr/>
      </xdr:nvSpPr>
      <xdr:spPr>
        <a:xfrm>
          <a:off x="4584700" y="127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135231</xdr:rowOff>
    </xdr:from>
    <xdr:ext cx="599010" cy="259045"/>
    <xdr:sp macro="" textlink="">
      <xdr:nvSpPr>
        <xdr:cNvPr id="198" name="民生費該当値テキスト"/>
        <xdr:cNvSpPr txBox="1"/>
      </xdr:nvSpPr>
      <xdr:spPr>
        <a:xfrm>
          <a:off x="4686300" y="1265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67838</xdr:rowOff>
    </xdr:from>
    <xdr:to>
      <xdr:col>20</xdr:col>
      <xdr:colOff>38100</xdr:colOff>
      <xdr:row>74</xdr:row>
      <xdr:rowOff>169438</xdr:rowOff>
    </xdr:to>
    <xdr:sp macro="" textlink="">
      <xdr:nvSpPr>
        <xdr:cNvPr id="199" name="楕円 198"/>
        <xdr:cNvSpPr/>
      </xdr:nvSpPr>
      <xdr:spPr>
        <a:xfrm>
          <a:off x="3746500" y="1275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14515</xdr:rowOff>
    </xdr:from>
    <xdr:ext cx="599010" cy="259045"/>
    <xdr:sp macro="" textlink="">
      <xdr:nvSpPr>
        <xdr:cNvPr id="200" name="テキスト ボックス 199"/>
        <xdr:cNvSpPr txBox="1"/>
      </xdr:nvSpPr>
      <xdr:spPr>
        <a:xfrm>
          <a:off x="3497795" y="1253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143330</xdr:rowOff>
    </xdr:from>
    <xdr:to>
      <xdr:col>15</xdr:col>
      <xdr:colOff>101600</xdr:colOff>
      <xdr:row>76</xdr:row>
      <xdr:rowOff>73481</xdr:rowOff>
    </xdr:to>
    <xdr:sp macro="" textlink="">
      <xdr:nvSpPr>
        <xdr:cNvPr id="201" name="楕円 200"/>
        <xdr:cNvSpPr/>
      </xdr:nvSpPr>
      <xdr:spPr>
        <a:xfrm>
          <a:off x="2857500" y="130020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90007</xdr:rowOff>
    </xdr:from>
    <xdr:ext cx="599010" cy="259045"/>
    <xdr:sp macro="" textlink="">
      <xdr:nvSpPr>
        <xdr:cNvPr id="202" name="テキスト ボックス 201"/>
        <xdr:cNvSpPr txBox="1"/>
      </xdr:nvSpPr>
      <xdr:spPr>
        <a:xfrm>
          <a:off x="2608795" y="1277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37991</xdr:rowOff>
    </xdr:from>
    <xdr:to>
      <xdr:col>10</xdr:col>
      <xdr:colOff>165100</xdr:colOff>
      <xdr:row>74</xdr:row>
      <xdr:rowOff>139591</xdr:rowOff>
    </xdr:to>
    <xdr:sp macro="" textlink="">
      <xdr:nvSpPr>
        <xdr:cNvPr id="203" name="楕円 202"/>
        <xdr:cNvSpPr/>
      </xdr:nvSpPr>
      <xdr:spPr>
        <a:xfrm>
          <a:off x="1968500" y="127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156118</xdr:rowOff>
    </xdr:from>
    <xdr:ext cx="599010" cy="259045"/>
    <xdr:sp macro="" textlink="">
      <xdr:nvSpPr>
        <xdr:cNvPr id="204" name="テキスト ボックス 203"/>
        <xdr:cNvSpPr txBox="1"/>
      </xdr:nvSpPr>
      <xdr:spPr>
        <a:xfrm>
          <a:off x="1719795" y="1250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851</xdr:rowOff>
    </xdr:from>
    <xdr:to>
      <xdr:col>6</xdr:col>
      <xdr:colOff>38100</xdr:colOff>
      <xdr:row>74</xdr:row>
      <xdr:rowOff>102451</xdr:rowOff>
    </xdr:to>
    <xdr:sp macro="" textlink="">
      <xdr:nvSpPr>
        <xdr:cNvPr id="205" name="楕円 204"/>
        <xdr:cNvSpPr/>
      </xdr:nvSpPr>
      <xdr:spPr>
        <a:xfrm>
          <a:off x="1079500" y="126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118978</xdr:rowOff>
    </xdr:from>
    <xdr:ext cx="599010" cy="259045"/>
    <xdr:sp macro="" textlink="">
      <xdr:nvSpPr>
        <xdr:cNvPr id="206" name="テキスト ボックス 205"/>
        <xdr:cNvSpPr txBox="1"/>
      </xdr:nvSpPr>
      <xdr:spPr>
        <a:xfrm>
          <a:off x="830795" y="1246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148082</xdr:rowOff>
    </xdr:from>
    <xdr:to>
      <xdr:col>24</xdr:col>
      <xdr:colOff>63500</xdr:colOff>
      <xdr:row>93</xdr:row>
      <xdr:rowOff>2304</xdr:rowOff>
    </xdr:to>
    <xdr:cxnSp macro="">
      <xdr:nvCxnSpPr>
        <xdr:cNvPr id="235" name="直線コネクタ 234"/>
        <xdr:cNvCxnSpPr/>
      </xdr:nvCxnSpPr>
      <xdr:spPr>
        <a:xfrm flipV="1">
          <a:off x="3797300" y="15921482"/>
          <a:ext cx="8382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2304</xdr:rowOff>
    </xdr:from>
    <xdr:to>
      <xdr:col>19</xdr:col>
      <xdr:colOff>177800</xdr:colOff>
      <xdr:row>93</xdr:row>
      <xdr:rowOff>15844</xdr:rowOff>
    </xdr:to>
    <xdr:cxnSp macro="">
      <xdr:nvCxnSpPr>
        <xdr:cNvPr id="238" name="直線コネクタ 237"/>
        <xdr:cNvCxnSpPr/>
      </xdr:nvCxnSpPr>
      <xdr:spPr>
        <a:xfrm flipV="1">
          <a:off x="2908300" y="15947154"/>
          <a:ext cx="889000" cy="1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170813</xdr:rowOff>
    </xdr:from>
    <xdr:to>
      <xdr:col>15</xdr:col>
      <xdr:colOff>50800</xdr:colOff>
      <xdr:row>93</xdr:row>
      <xdr:rowOff>15844</xdr:rowOff>
    </xdr:to>
    <xdr:cxnSp macro="">
      <xdr:nvCxnSpPr>
        <xdr:cNvPr id="241" name="直線コネクタ 240"/>
        <xdr:cNvCxnSpPr/>
      </xdr:nvCxnSpPr>
      <xdr:spPr>
        <a:xfrm>
          <a:off x="2019300" y="15944213"/>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128217</xdr:rowOff>
    </xdr:from>
    <xdr:to>
      <xdr:col>10</xdr:col>
      <xdr:colOff>114300</xdr:colOff>
      <xdr:row>92</xdr:row>
      <xdr:rowOff>170813</xdr:rowOff>
    </xdr:to>
    <xdr:cxnSp macro="">
      <xdr:nvCxnSpPr>
        <xdr:cNvPr id="244" name="直線コネクタ 243"/>
        <xdr:cNvCxnSpPr/>
      </xdr:nvCxnSpPr>
      <xdr:spPr>
        <a:xfrm>
          <a:off x="1130300" y="15901617"/>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97282</xdr:rowOff>
    </xdr:from>
    <xdr:to>
      <xdr:col>24</xdr:col>
      <xdr:colOff>114300</xdr:colOff>
      <xdr:row>93</xdr:row>
      <xdr:rowOff>27432</xdr:rowOff>
    </xdr:to>
    <xdr:sp macro="" textlink="">
      <xdr:nvSpPr>
        <xdr:cNvPr id="254" name="楕円 253"/>
        <xdr:cNvSpPr/>
      </xdr:nvSpPr>
      <xdr:spPr>
        <a:xfrm>
          <a:off x="4584700" y="1587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120159</xdr:rowOff>
    </xdr:from>
    <xdr:ext cx="599010" cy="259045"/>
    <xdr:sp macro="" textlink="">
      <xdr:nvSpPr>
        <xdr:cNvPr id="255" name="衛生費該当値テキスト"/>
        <xdr:cNvSpPr txBox="1"/>
      </xdr:nvSpPr>
      <xdr:spPr>
        <a:xfrm>
          <a:off x="4686300" y="1572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122954</xdr:rowOff>
    </xdr:from>
    <xdr:to>
      <xdr:col>20</xdr:col>
      <xdr:colOff>38100</xdr:colOff>
      <xdr:row>93</xdr:row>
      <xdr:rowOff>53104</xdr:rowOff>
    </xdr:to>
    <xdr:sp macro="" textlink="">
      <xdr:nvSpPr>
        <xdr:cNvPr id="256" name="楕円 255"/>
        <xdr:cNvSpPr/>
      </xdr:nvSpPr>
      <xdr:spPr>
        <a:xfrm>
          <a:off x="3746500" y="158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69631</xdr:rowOff>
    </xdr:from>
    <xdr:ext cx="599010" cy="259045"/>
    <xdr:sp macro="" textlink="">
      <xdr:nvSpPr>
        <xdr:cNvPr id="257" name="テキスト ボックス 256"/>
        <xdr:cNvSpPr txBox="1"/>
      </xdr:nvSpPr>
      <xdr:spPr>
        <a:xfrm>
          <a:off x="3497795" y="1567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136494</xdr:rowOff>
    </xdr:from>
    <xdr:to>
      <xdr:col>15</xdr:col>
      <xdr:colOff>101600</xdr:colOff>
      <xdr:row>93</xdr:row>
      <xdr:rowOff>66644</xdr:rowOff>
    </xdr:to>
    <xdr:sp macro="" textlink="">
      <xdr:nvSpPr>
        <xdr:cNvPr id="258" name="楕円 257"/>
        <xdr:cNvSpPr/>
      </xdr:nvSpPr>
      <xdr:spPr>
        <a:xfrm>
          <a:off x="2857500" y="1590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83171</xdr:rowOff>
    </xdr:from>
    <xdr:ext cx="599010" cy="259045"/>
    <xdr:sp macro="" textlink="">
      <xdr:nvSpPr>
        <xdr:cNvPr id="259" name="テキスト ボックス 258"/>
        <xdr:cNvSpPr txBox="1"/>
      </xdr:nvSpPr>
      <xdr:spPr>
        <a:xfrm>
          <a:off x="2608795" y="1568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120013</xdr:rowOff>
    </xdr:from>
    <xdr:to>
      <xdr:col>10</xdr:col>
      <xdr:colOff>165100</xdr:colOff>
      <xdr:row>93</xdr:row>
      <xdr:rowOff>50163</xdr:rowOff>
    </xdr:to>
    <xdr:sp macro="" textlink="">
      <xdr:nvSpPr>
        <xdr:cNvPr id="260" name="楕円 259"/>
        <xdr:cNvSpPr/>
      </xdr:nvSpPr>
      <xdr:spPr>
        <a:xfrm>
          <a:off x="1968500" y="158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66690</xdr:rowOff>
    </xdr:from>
    <xdr:ext cx="599010" cy="259045"/>
    <xdr:sp macro="" textlink="">
      <xdr:nvSpPr>
        <xdr:cNvPr id="261" name="テキスト ボックス 260"/>
        <xdr:cNvSpPr txBox="1"/>
      </xdr:nvSpPr>
      <xdr:spPr>
        <a:xfrm>
          <a:off x="1719795" y="1566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77417</xdr:rowOff>
    </xdr:from>
    <xdr:to>
      <xdr:col>6</xdr:col>
      <xdr:colOff>38100</xdr:colOff>
      <xdr:row>93</xdr:row>
      <xdr:rowOff>7567</xdr:rowOff>
    </xdr:to>
    <xdr:sp macro="" textlink="">
      <xdr:nvSpPr>
        <xdr:cNvPr id="262" name="楕円 261"/>
        <xdr:cNvSpPr/>
      </xdr:nvSpPr>
      <xdr:spPr>
        <a:xfrm>
          <a:off x="1079500" y="158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24094</xdr:rowOff>
    </xdr:from>
    <xdr:ext cx="599010" cy="259045"/>
    <xdr:sp macro="" textlink="">
      <xdr:nvSpPr>
        <xdr:cNvPr id="263" name="テキスト ボックス 262"/>
        <xdr:cNvSpPr txBox="1"/>
      </xdr:nvSpPr>
      <xdr:spPr>
        <a:xfrm>
          <a:off x="830795" y="1562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87122</xdr:rowOff>
    </xdr:from>
    <xdr:to>
      <xdr:col>55</xdr:col>
      <xdr:colOff>0</xdr:colOff>
      <xdr:row>38</xdr:row>
      <xdr:rowOff>90322</xdr:rowOff>
    </xdr:to>
    <xdr:cxnSp macro="">
      <xdr:nvCxnSpPr>
        <xdr:cNvPr id="290" name="直線コネクタ 289"/>
        <xdr:cNvCxnSpPr/>
      </xdr:nvCxnSpPr>
      <xdr:spPr>
        <a:xfrm flipV="1">
          <a:off x="9639300" y="660222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90322</xdr:rowOff>
    </xdr:from>
    <xdr:to>
      <xdr:col>50</xdr:col>
      <xdr:colOff>114300</xdr:colOff>
      <xdr:row>38</xdr:row>
      <xdr:rowOff>91694</xdr:rowOff>
    </xdr:to>
    <xdr:cxnSp macro="">
      <xdr:nvCxnSpPr>
        <xdr:cNvPr id="293" name="直線コネクタ 292"/>
        <xdr:cNvCxnSpPr/>
      </xdr:nvCxnSpPr>
      <xdr:spPr>
        <a:xfrm flipV="1">
          <a:off x="8750300" y="660542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91694</xdr:rowOff>
    </xdr:from>
    <xdr:to>
      <xdr:col>45</xdr:col>
      <xdr:colOff>177800</xdr:colOff>
      <xdr:row>38</xdr:row>
      <xdr:rowOff>92151</xdr:rowOff>
    </xdr:to>
    <xdr:cxnSp macro="">
      <xdr:nvCxnSpPr>
        <xdr:cNvPr id="296" name="直線コネクタ 295"/>
        <xdr:cNvCxnSpPr/>
      </xdr:nvCxnSpPr>
      <xdr:spPr>
        <a:xfrm flipV="1">
          <a:off x="7861300" y="66067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92151</xdr:rowOff>
    </xdr:from>
    <xdr:to>
      <xdr:col>41</xdr:col>
      <xdr:colOff>50800</xdr:colOff>
      <xdr:row>38</xdr:row>
      <xdr:rowOff>93523</xdr:rowOff>
    </xdr:to>
    <xdr:cxnSp macro="">
      <xdr:nvCxnSpPr>
        <xdr:cNvPr id="299" name="直線コネクタ 298"/>
        <xdr:cNvCxnSpPr/>
      </xdr:nvCxnSpPr>
      <xdr:spPr>
        <a:xfrm flipV="1">
          <a:off x="6972300" y="660725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36322</xdr:rowOff>
    </xdr:from>
    <xdr:to>
      <xdr:col>55</xdr:col>
      <xdr:colOff>50800</xdr:colOff>
      <xdr:row>38</xdr:row>
      <xdr:rowOff>137922</xdr:rowOff>
    </xdr:to>
    <xdr:sp macro="" textlink="">
      <xdr:nvSpPr>
        <xdr:cNvPr id="309" name="楕円 308"/>
        <xdr:cNvSpPr/>
      </xdr:nvSpPr>
      <xdr:spPr>
        <a:xfrm>
          <a:off x="104267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122699</xdr:rowOff>
    </xdr:from>
    <xdr:ext cx="378565" cy="259045"/>
    <xdr:sp macro="" textlink="">
      <xdr:nvSpPr>
        <xdr:cNvPr id="310" name="労働費該当値テキスト"/>
        <xdr:cNvSpPr txBox="1"/>
      </xdr:nvSpPr>
      <xdr:spPr>
        <a:xfrm>
          <a:off x="10528300" y="6466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39522</xdr:rowOff>
    </xdr:from>
    <xdr:to>
      <xdr:col>50</xdr:col>
      <xdr:colOff>165100</xdr:colOff>
      <xdr:row>38</xdr:row>
      <xdr:rowOff>141122</xdr:rowOff>
    </xdr:to>
    <xdr:sp macro="" textlink="">
      <xdr:nvSpPr>
        <xdr:cNvPr id="311" name="楕円 310"/>
        <xdr:cNvSpPr/>
      </xdr:nvSpPr>
      <xdr:spPr>
        <a:xfrm>
          <a:off x="9588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132249</xdr:rowOff>
    </xdr:from>
    <xdr:ext cx="378565" cy="259045"/>
    <xdr:sp macro="" textlink="">
      <xdr:nvSpPr>
        <xdr:cNvPr id="312" name="テキスト ボックス 311"/>
        <xdr:cNvSpPr txBox="1"/>
      </xdr:nvSpPr>
      <xdr:spPr>
        <a:xfrm>
          <a:off x="9450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40894</xdr:rowOff>
    </xdr:from>
    <xdr:to>
      <xdr:col>46</xdr:col>
      <xdr:colOff>38100</xdr:colOff>
      <xdr:row>38</xdr:row>
      <xdr:rowOff>142494</xdr:rowOff>
    </xdr:to>
    <xdr:sp macro="" textlink="">
      <xdr:nvSpPr>
        <xdr:cNvPr id="313" name="楕円 312"/>
        <xdr:cNvSpPr/>
      </xdr:nvSpPr>
      <xdr:spPr>
        <a:xfrm>
          <a:off x="8699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133621</xdr:rowOff>
    </xdr:from>
    <xdr:ext cx="378565" cy="259045"/>
    <xdr:sp macro="" textlink="">
      <xdr:nvSpPr>
        <xdr:cNvPr id="314" name="テキスト ボックス 313"/>
        <xdr:cNvSpPr txBox="1"/>
      </xdr:nvSpPr>
      <xdr:spPr>
        <a:xfrm>
          <a:off x="8561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41351</xdr:rowOff>
    </xdr:from>
    <xdr:to>
      <xdr:col>41</xdr:col>
      <xdr:colOff>101600</xdr:colOff>
      <xdr:row>38</xdr:row>
      <xdr:rowOff>142951</xdr:rowOff>
    </xdr:to>
    <xdr:sp macro="" textlink="">
      <xdr:nvSpPr>
        <xdr:cNvPr id="315" name="楕円 314"/>
        <xdr:cNvSpPr/>
      </xdr:nvSpPr>
      <xdr:spPr>
        <a:xfrm>
          <a:off x="7810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134078</xdr:rowOff>
    </xdr:from>
    <xdr:ext cx="378565" cy="259045"/>
    <xdr:sp macro="" textlink="">
      <xdr:nvSpPr>
        <xdr:cNvPr id="316" name="テキスト ボックス 315"/>
        <xdr:cNvSpPr txBox="1"/>
      </xdr:nvSpPr>
      <xdr:spPr>
        <a:xfrm>
          <a:off x="7672017" y="664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42723</xdr:rowOff>
    </xdr:from>
    <xdr:to>
      <xdr:col>36</xdr:col>
      <xdr:colOff>165100</xdr:colOff>
      <xdr:row>38</xdr:row>
      <xdr:rowOff>144323</xdr:rowOff>
    </xdr:to>
    <xdr:sp macro="" textlink="">
      <xdr:nvSpPr>
        <xdr:cNvPr id="317" name="楕円 316"/>
        <xdr:cNvSpPr/>
      </xdr:nvSpPr>
      <xdr:spPr>
        <a:xfrm>
          <a:off x="69215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135450</xdr:rowOff>
    </xdr:from>
    <xdr:ext cx="378565" cy="259045"/>
    <xdr:sp macro="" textlink="">
      <xdr:nvSpPr>
        <xdr:cNvPr id="318" name="テキスト ボックス 317"/>
        <xdr:cNvSpPr txBox="1"/>
      </xdr:nvSpPr>
      <xdr:spPr>
        <a:xfrm>
          <a:off x="6783017" y="665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151595</xdr:rowOff>
    </xdr:from>
    <xdr:to>
      <xdr:col>55</xdr:col>
      <xdr:colOff>0</xdr:colOff>
      <xdr:row>57</xdr:row>
      <xdr:rowOff>153157</xdr:rowOff>
    </xdr:to>
    <xdr:cxnSp macro="">
      <xdr:nvCxnSpPr>
        <xdr:cNvPr id="347" name="直線コネクタ 346"/>
        <xdr:cNvCxnSpPr/>
      </xdr:nvCxnSpPr>
      <xdr:spPr>
        <a:xfrm flipV="1">
          <a:off x="9639300" y="9924245"/>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153157</xdr:rowOff>
    </xdr:from>
    <xdr:to>
      <xdr:col>50</xdr:col>
      <xdr:colOff>114300</xdr:colOff>
      <xdr:row>57</xdr:row>
      <xdr:rowOff>162651</xdr:rowOff>
    </xdr:to>
    <xdr:cxnSp macro="">
      <xdr:nvCxnSpPr>
        <xdr:cNvPr id="350" name="直線コネクタ 349"/>
        <xdr:cNvCxnSpPr/>
      </xdr:nvCxnSpPr>
      <xdr:spPr>
        <a:xfrm flipV="1">
          <a:off x="8750300" y="9925807"/>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162651</xdr:rowOff>
    </xdr:from>
    <xdr:to>
      <xdr:col>45</xdr:col>
      <xdr:colOff>177800</xdr:colOff>
      <xdr:row>58</xdr:row>
      <xdr:rowOff>5904</xdr:rowOff>
    </xdr:to>
    <xdr:cxnSp macro="">
      <xdr:nvCxnSpPr>
        <xdr:cNvPr id="353" name="直線コネクタ 352"/>
        <xdr:cNvCxnSpPr/>
      </xdr:nvCxnSpPr>
      <xdr:spPr>
        <a:xfrm flipV="1">
          <a:off x="7861300" y="9935301"/>
          <a:ext cx="8890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51710</xdr:rowOff>
    </xdr:from>
    <xdr:ext cx="534377" cy="259045"/>
    <xdr:sp macro="" textlink="">
      <xdr:nvSpPr>
        <xdr:cNvPr id="355" name="テキスト ボックス 354"/>
        <xdr:cNvSpPr txBox="1"/>
      </xdr:nvSpPr>
      <xdr:spPr>
        <a:xfrm>
          <a:off x="8483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133448</xdr:rowOff>
    </xdr:from>
    <xdr:to>
      <xdr:col>41</xdr:col>
      <xdr:colOff>50800</xdr:colOff>
      <xdr:row>58</xdr:row>
      <xdr:rowOff>5904</xdr:rowOff>
    </xdr:to>
    <xdr:cxnSp macro="">
      <xdr:nvCxnSpPr>
        <xdr:cNvPr id="356" name="直線コネクタ 355"/>
        <xdr:cNvCxnSpPr/>
      </xdr:nvCxnSpPr>
      <xdr:spPr>
        <a:xfrm>
          <a:off x="6972300" y="9906098"/>
          <a:ext cx="889000" cy="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60705</xdr:rowOff>
    </xdr:from>
    <xdr:ext cx="534377" cy="259045"/>
    <xdr:sp macro="" textlink="">
      <xdr:nvSpPr>
        <xdr:cNvPr id="358" name="テキスト ボックス 357"/>
        <xdr:cNvSpPr txBox="1"/>
      </xdr:nvSpPr>
      <xdr:spPr>
        <a:xfrm>
          <a:off x="7594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100795</xdr:rowOff>
    </xdr:from>
    <xdr:to>
      <xdr:col>55</xdr:col>
      <xdr:colOff>50800</xdr:colOff>
      <xdr:row>58</xdr:row>
      <xdr:rowOff>30945</xdr:rowOff>
    </xdr:to>
    <xdr:sp macro="" textlink="">
      <xdr:nvSpPr>
        <xdr:cNvPr id="366" name="楕円 365"/>
        <xdr:cNvSpPr/>
      </xdr:nvSpPr>
      <xdr:spPr>
        <a:xfrm>
          <a:off x="10426700" y="98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123672</xdr:rowOff>
    </xdr:from>
    <xdr:ext cx="534377" cy="259045"/>
    <xdr:sp macro="" textlink="">
      <xdr:nvSpPr>
        <xdr:cNvPr id="367" name="農林水産業費該当値テキスト"/>
        <xdr:cNvSpPr txBox="1"/>
      </xdr:nvSpPr>
      <xdr:spPr>
        <a:xfrm>
          <a:off x="10528300" y="97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102357</xdr:rowOff>
    </xdr:from>
    <xdr:to>
      <xdr:col>50</xdr:col>
      <xdr:colOff>165100</xdr:colOff>
      <xdr:row>58</xdr:row>
      <xdr:rowOff>32507</xdr:rowOff>
    </xdr:to>
    <xdr:sp macro="" textlink="">
      <xdr:nvSpPr>
        <xdr:cNvPr id="368" name="楕円 367"/>
        <xdr:cNvSpPr/>
      </xdr:nvSpPr>
      <xdr:spPr>
        <a:xfrm>
          <a:off x="9588500" y="987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49034</xdr:rowOff>
    </xdr:from>
    <xdr:ext cx="534377" cy="259045"/>
    <xdr:sp macro="" textlink="">
      <xdr:nvSpPr>
        <xdr:cNvPr id="369" name="テキスト ボックス 368"/>
        <xdr:cNvSpPr txBox="1"/>
      </xdr:nvSpPr>
      <xdr:spPr>
        <a:xfrm>
          <a:off x="9372111" y="96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111851</xdr:rowOff>
    </xdr:from>
    <xdr:to>
      <xdr:col>46</xdr:col>
      <xdr:colOff>38100</xdr:colOff>
      <xdr:row>58</xdr:row>
      <xdr:rowOff>42001</xdr:rowOff>
    </xdr:to>
    <xdr:sp macro="" textlink="">
      <xdr:nvSpPr>
        <xdr:cNvPr id="370" name="楕円 369"/>
        <xdr:cNvSpPr/>
      </xdr:nvSpPr>
      <xdr:spPr>
        <a:xfrm>
          <a:off x="8699500" y="98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58528</xdr:rowOff>
    </xdr:from>
    <xdr:ext cx="534377" cy="259045"/>
    <xdr:sp macro="" textlink="">
      <xdr:nvSpPr>
        <xdr:cNvPr id="371" name="テキスト ボックス 370"/>
        <xdr:cNvSpPr txBox="1"/>
      </xdr:nvSpPr>
      <xdr:spPr>
        <a:xfrm>
          <a:off x="8483111" y="965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126554</xdr:rowOff>
    </xdr:from>
    <xdr:to>
      <xdr:col>41</xdr:col>
      <xdr:colOff>101600</xdr:colOff>
      <xdr:row>58</xdr:row>
      <xdr:rowOff>56704</xdr:rowOff>
    </xdr:to>
    <xdr:sp macro="" textlink="">
      <xdr:nvSpPr>
        <xdr:cNvPr id="372" name="楕円 371"/>
        <xdr:cNvSpPr/>
      </xdr:nvSpPr>
      <xdr:spPr>
        <a:xfrm>
          <a:off x="7810500" y="98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73231</xdr:rowOff>
    </xdr:from>
    <xdr:ext cx="534377" cy="259045"/>
    <xdr:sp macro="" textlink="">
      <xdr:nvSpPr>
        <xdr:cNvPr id="373" name="テキスト ボックス 372"/>
        <xdr:cNvSpPr txBox="1"/>
      </xdr:nvSpPr>
      <xdr:spPr>
        <a:xfrm>
          <a:off x="7594111" y="96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82648</xdr:rowOff>
    </xdr:from>
    <xdr:to>
      <xdr:col>36</xdr:col>
      <xdr:colOff>165100</xdr:colOff>
      <xdr:row>58</xdr:row>
      <xdr:rowOff>12798</xdr:rowOff>
    </xdr:to>
    <xdr:sp macro="" textlink="">
      <xdr:nvSpPr>
        <xdr:cNvPr id="374" name="楕円 373"/>
        <xdr:cNvSpPr/>
      </xdr:nvSpPr>
      <xdr:spPr>
        <a:xfrm>
          <a:off x="6921500" y="98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29325</xdr:rowOff>
    </xdr:from>
    <xdr:ext cx="534377" cy="259045"/>
    <xdr:sp macro="" textlink="">
      <xdr:nvSpPr>
        <xdr:cNvPr id="375" name="テキスト ボックス 374"/>
        <xdr:cNvSpPr txBox="1"/>
      </xdr:nvSpPr>
      <xdr:spPr>
        <a:xfrm>
          <a:off x="6705111" y="963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31855</xdr:rowOff>
    </xdr:from>
    <xdr:to>
      <xdr:col>55</xdr:col>
      <xdr:colOff>0</xdr:colOff>
      <xdr:row>78</xdr:row>
      <xdr:rowOff>73983</xdr:rowOff>
    </xdr:to>
    <xdr:cxnSp macro="">
      <xdr:nvCxnSpPr>
        <xdr:cNvPr id="406" name="直線コネクタ 405"/>
        <xdr:cNvCxnSpPr/>
      </xdr:nvCxnSpPr>
      <xdr:spPr>
        <a:xfrm flipV="1">
          <a:off x="9639300" y="13404955"/>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65078</xdr:rowOff>
    </xdr:from>
    <xdr:to>
      <xdr:col>50</xdr:col>
      <xdr:colOff>114300</xdr:colOff>
      <xdr:row>78</xdr:row>
      <xdr:rowOff>73983</xdr:rowOff>
    </xdr:to>
    <xdr:cxnSp macro="">
      <xdr:nvCxnSpPr>
        <xdr:cNvPr id="409" name="直線コネクタ 408"/>
        <xdr:cNvCxnSpPr/>
      </xdr:nvCxnSpPr>
      <xdr:spPr>
        <a:xfrm>
          <a:off x="8750300" y="13438178"/>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43797</xdr:rowOff>
    </xdr:from>
    <xdr:to>
      <xdr:col>45</xdr:col>
      <xdr:colOff>177800</xdr:colOff>
      <xdr:row>78</xdr:row>
      <xdr:rowOff>65078</xdr:rowOff>
    </xdr:to>
    <xdr:cxnSp macro="">
      <xdr:nvCxnSpPr>
        <xdr:cNvPr id="412" name="直線コネクタ 411"/>
        <xdr:cNvCxnSpPr/>
      </xdr:nvCxnSpPr>
      <xdr:spPr>
        <a:xfrm>
          <a:off x="7861300" y="13416897"/>
          <a:ext cx="8890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69879</xdr:rowOff>
    </xdr:from>
    <xdr:to>
      <xdr:col>41</xdr:col>
      <xdr:colOff>50800</xdr:colOff>
      <xdr:row>78</xdr:row>
      <xdr:rowOff>43797</xdr:rowOff>
    </xdr:to>
    <xdr:cxnSp macro="">
      <xdr:nvCxnSpPr>
        <xdr:cNvPr id="415" name="直線コネクタ 414"/>
        <xdr:cNvCxnSpPr/>
      </xdr:nvCxnSpPr>
      <xdr:spPr>
        <a:xfrm>
          <a:off x="6972300" y="13271529"/>
          <a:ext cx="889000" cy="14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114048</xdr:rowOff>
    </xdr:from>
    <xdr:ext cx="534377" cy="259045"/>
    <xdr:sp macro="" textlink="">
      <xdr:nvSpPr>
        <xdr:cNvPr id="417" name="テキスト ボックス 416"/>
        <xdr:cNvSpPr txBox="1"/>
      </xdr:nvSpPr>
      <xdr:spPr>
        <a:xfrm>
          <a:off x="7594111" y="13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9" name="テキスト ボックス 418"/>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152505</xdr:rowOff>
    </xdr:from>
    <xdr:to>
      <xdr:col>55</xdr:col>
      <xdr:colOff>50800</xdr:colOff>
      <xdr:row>78</xdr:row>
      <xdr:rowOff>82655</xdr:rowOff>
    </xdr:to>
    <xdr:sp macro="" textlink="">
      <xdr:nvSpPr>
        <xdr:cNvPr id="425" name="楕円 424"/>
        <xdr:cNvSpPr/>
      </xdr:nvSpPr>
      <xdr:spPr>
        <a:xfrm>
          <a:off x="10426700" y="133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130932</xdr:rowOff>
    </xdr:from>
    <xdr:ext cx="534377" cy="259045"/>
    <xdr:sp macro="" textlink="">
      <xdr:nvSpPr>
        <xdr:cNvPr id="426" name="商工費該当値テキスト"/>
        <xdr:cNvSpPr txBox="1"/>
      </xdr:nvSpPr>
      <xdr:spPr>
        <a:xfrm>
          <a:off x="10528300" y="1333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23183</xdr:rowOff>
    </xdr:from>
    <xdr:to>
      <xdr:col>50</xdr:col>
      <xdr:colOff>165100</xdr:colOff>
      <xdr:row>78</xdr:row>
      <xdr:rowOff>124783</xdr:rowOff>
    </xdr:to>
    <xdr:sp macro="" textlink="">
      <xdr:nvSpPr>
        <xdr:cNvPr id="427" name="楕円 426"/>
        <xdr:cNvSpPr/>
      </xdr:nvSpPr>
      <xdr:spPr>
        <a:xfrm>
          <a:off x="9588500" y="1339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115910</xdr:rowOff>
    </xdr:from>
    <xdr:ext cx="534377" cy="259045"/>
    <xdr:sp macro="" textlink="">
      <xdr:nvSpPr>
        <xdr:cNvPr id="428" name="テキスト ボックス 427"/>
        <xdr:cNvSpPr txBox="1"/>
      </xdr:nvSpPr>
      <xdr:spPr>
        <a:xfrm>
          <a:off x="9372111" y="1348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14278</xdr:rowOff>
    </xdr:from>
    <xdr:to>
      <xdr:col>46</xdr:col>
      <xdr:colOff>38100</xdr:colOff>
      <xdr:row>78</xdr:row>
      <xdr:rowOff>115878</xdr:rowOff>
    </xdr:to>
    <xdr:sp macro="" textlink="">
      <xdr:nvSpPr>
        <xdr:cNvPr id="429" name="楕円 428"/>
        <xdr:cNvSpPr/>
      </xdr:nvSpPr>
      <xdr:spPr>
        <a:xfrm>
          <a:off x="8699500" y="133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107005</xdr:rowOff>
    </xdr:from>
    <xdr:ext cx="534377" cy="259045"/>
    <xdr:sp macro="" textlink="">
      <xdr:nvSpPr>
        <xdr:cNvPr id="430" name="テキスト ボックス 429"/>
        <xdr:cNvSpPr txBox="1"/>
      </xdr:nvSpPr>
      <xdr:spPr>
        <a:xfrm>
          <a:off x="8483111" y="1348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164447</xdr:rowOff>
    </xdr:from>
    <xdr:to>
      <xdr:col>41</xdr:col>
      <xdr:colOff>101600</xdr:colOff>
      <xdr:row>78</xdr:row>
      <xdr:rowOff>94597</xdr:rowOff>
    </xdr:to>
    <xdr:sp macro="" textlink="">
      <xdr:nvSpPr>
        <xdr:cNvPr id="431" name="楕円 430"/>
        <xdr:cNvSpPr/>
      </xdr:nvSpPr>
      <xdr:spPr>
        <a:xfrm>
          <a:off x="7810500" y="133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111124</xdr:rowOff>
    </xdr:from>
    <xdr:ext cx="534377" cy="259045"/>
    <xdr:sp macro="" textlink="">
      <xdr:nvSpPr>
        <xdr:cNvPr id="432" name="テキスト ボックス 431"/>
        <xdr:cNvSpPr txBox="1"/>
      </xdr:nvSpPr>
      <xdr:spPr>
        <a:xfrm>
          <a:off x="7594111" y="1314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19079</xdr:rowOff>
    </xdr:from>
    <xdr:to>
      <xdr:col>36</xdr:col>
      <xdr:colOff>165100</xdr:colOff>
      <xdr:row>77</xdr:row>
      <xdr:rowOff>120679</xdr:rowOff>
    </xdr:to>
    <xdr:sp macro="" textlink="">
      <xdr:nvSpPr>
        <xdr:cNvPr id="433" name="楕円 432"/>
        <xdr:cNvSpPr/>
      </xdr:nvSpPr>
      <xdr:spPr>
        <a:xfrm>
          <a:off x="6921500" y="1322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137206</xdr:rowOff>
    </xdr:from>
    <xdr:ext cx="534377" cy="259045"/>
    <xdr:sp macro="" textlink="">
      <xdr:nvSpPr>
        <xdr:cNvPr id="434" name="テキスト ボックス 433"/>
        <xdr:cNvSpPr txBox="1"/>
      </xdr:nvSpPr>
      <xdr:spPr>
        <a:xfrm>
          <a:off x="6705111" y="129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168081</xdr:rowOff>
    </xdr:from>
    <xdr:to>
      <xdr:col>55</xdr:col>
      <xdr:colOff>0</xdr:colOff>
      <xdr:row>96</xdr:row>
      <xdr:rowOff>56699</xdr:rowOff>
    </xdr:to>
    <xdr:cxnSp macro="">
      <xdr:nvCxnSpPr>
        <xdr:cNvPr id="463" name="直線コネクタ 462"/>
        <xdr:cNvCxnSpPr/>
      </xdr:nvCxnSpPr>
      <xdr:spPr>
        <a:xfrm flipV="1">
          <a:off x="9639300" y="16455831"/>
          <a:ext cx="838200" cy="6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56699</xdr:rowOff>
    </xdr:from>
    <xdr:to>
      <xdr:col>50</xdr:col>
      <xdr:colOff>114300</xdr:colOff>
      <xdr:row>96</xdr:row>
      <xdr:rowOff>57206</xdr:rowOff>
    </xdr:to>
    <xdr:cxnSp macro="">
      <xdr:nvCxnSpPr>
        <xdr:cNvPr id="466" name="直線コネクタ 465"/>
        <xdr:cNvCxnSpPr/>
      </xdr:nvCxnSpPr>
      <xdr:spPr>
        <a:xfrm flipV="1">
          <a:off x="8750300" y="16515899"/>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57206</xdr:rowOff>
    </xdr:from>
    <xdr:to>
      <xdr:col>45</xdr:col>
      <xdr:colOff>177800</xdr:colOff>
      <xdr:row>96</xdr:row>
      <xdr:rowOff>117210</xdr:rowOff>
    </xdr:to>
    <xdr:cxnSp macro="">
      <xdr:nvCxnSpPr>
        <xdr:cNvPr id="469" name="直線コネクタ 468"/>
        <xdr:cNvCxnSpPr/>
      </xdr:nvCxnSpPr>
      <xdr:spPr>
        <a:xfrm flipV="1">
          <a:off x="7861300" y="16516406"/>
          <a:ext cx="889000" cy="6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xdr:cNvSpPr txBox="1"/>
      </xdr:nvSpPr>
      <xdr:spPr>
        <a:xfrm>
          <a:off x="8483111" y="167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104146</xdr:rowOff>
    </xdr:from>
    <xdr:to>
      <xdr:col>41</xdr:col>
      <xdr:colOff>50800</xdr:colOff>
      <xdr:row>96</xdr:row>
      <xdr:rowOff>117210</xdr:rowOff>
    </xdr:to>
    <xdr:cxnSp macro="">
      <xdr:nvCxnSpPr>
        <xdr:cNvPr id="472" name="直線コネクタ 471"/>
        <xdr:cNvCxnSpPr/>
      </xdr:nvCxnSpPr>
      <xdr:spPr>
        <a:xfrm>
          <a:off x="6972300" y="16563346"/>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95139</xdr:rowOff>
    </xdr:from>
    <xdr:ext cx="534377" cy="259045"/>
    <xdr:sp macro="" textlink="">
      <xdr:nvSpPr>
        <xdr:cNvPr id="474" name="テキスト ボックス 473"/>
        <xdr:cNvSpPr txBox="1"/>
      </xdr:nvSpPr>
      <xdr:spPr>
        <a:xfrm>
          <a:off x="7594111" y="167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66043</xdr:rowOff>
    </xdr:from>
    <xdr:ext cx="534377" cy="259045"/>
    <xdr:sp macro="" textlink="">
      <xdr:nvSpPr>
        <xdr:cNvPr id="476" name="テキスト ボックス 475"/>
        <xdr:cNvSpPr txBox="1"/>
      </xdr:nvSpPr>
      <xdr:spPr>
        <a:xfrm>
          <a:off x="6705111" y="166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117281</xdr:rowOff>
    </xdr:from>
    <xdr:to>
      <xdr:col>55</xdr:col>
      <xdr:colOff>50800</xdr:colOff>
      <xdr:row>96</xdr:row>
      <xdr:rowOff>47431</xdr:rowOff>
    </xdr:to>
    <xdr:sp macro="" textlink="">
      <xdr:nvSpPr>
        <xdr:cNvPr id="482" name="楕円 481"/>
        <xdr:cNvSpPr/>
      </xdr:nvSpPr>
      <xdr:spPr>
        <a:xfrm>
          <a:off x="10426700" y="164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140158</xdr:rowOff>
    </xdr:from>
    <xdr:ext cx="599010" cy="259045"/>
    <xdr:sp macro="" textlink="">
      <xdr:nvSpPr>
        <xdr:cNvPr id="483" name="土木費該当値テキスト"/>
        <xdr:cNvSpPr txBox="1"/>
      </xdr:nvSpPr>
      <xdr:spPr>
        <a:xfrm>
          <a:off x="10528300" y="1625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5899</xdr:rowOff>
    </xdr:from>
    <xdr:to>
      <xdr:col>50</xdr:col>
      <xdr:colOff>165100</xdr:colOff>
      <xdr:row>96</xdr:row>
      <xdr:rowOff>107499</xdr:rowOff>
    </xdr:to>
    <xdr:sp macro="" textlink="">
      <xdr:nvSpPr>
        <xdr:cNvPr id="484" name="楕円 483"/>
        <xdr:cNvSpPr/>
      </xdr:nvSpPr>
      <xdr:spPr>
        <a:xfrm>
          <a:off x="9588500" y="164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124026</xdr:rowOff>
    </xdr:from>
    <xdr:ext cx="599010" cy="259045"/>
    <xdr:sp macro="" textlink="">
      <xdr:nvSpPr>
        <xdr:cNvPr id="485" name="テキスト ボックス 484"/>
        <xdr:cNvSpPr txBox="1"/>
      </xdr:nvSpPr>
      <xdr:spPr>
        <a:xfrm>
          <a:off x="9339795" y="1624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6406</xdr:rowOff>
    </xdr:from>
    <xdr:to>
      <xdr:col>46</xdr:col>
      <xdr:colOff>38100</xdr:colOff>
      <xdr:row>96</xdr:row>
      <xdr:rowOff>108006</xdr:rowOff>
    </xdr:to>
    <xdr:sp macro="" textlink="">
      <xdr:nvSpPr>
        <xdr:cNvPr id="486" name="楕円 485"/>
        <xdr:cNvSpPr/>
      </xdr:nvSpPr>
      <xdr:spPr>
        <a:xfrm>
          <a:off x="8699500" y="164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124533</xdr:rowOff>
    </xdr:from>
    <xdr:ext cx="599010" cy="259045"/>
    <xdr:sp macro="" textlink="">
      <xdr:nvSpPr>
        <xdr:cNvPr id="487" name="テキスト ボックス 486"/>
        <xdr:cNvSpPr txBox="1"/>
      </xdr:nvSpPr>
      <xdr:spPr>
        <a:xfrm>
          <a:off x="8450795" y="162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66410</xdr:rowOff>
    </xdr:from>
    <xdr:to>
      <xdr:col>41</xdr:col>
      <xdr:colOff>101600</xdr:colOff>
      <xdr:row>96</xdr:row>
      <xdr:rowOff>168010</xdr:rowOff>
    </xdr:to>
    <xdr:sp macro="" textlink="">
      <xdr:nvSpPr>
        <xdr:cNvPr id="488" name="楕円 487"/>
        <xdr:cNvSpPr/>
      </xdr:nvSpPr>
      <xdr:spPr>
        <a:xfrm>
          <a:off x="7810500" y="165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13087</xdr:rowOff>
    </xdr:from>
    <xdr:ext cx="599010" cy="259045"/>
    <xdr:sp macro="" textlink="">
      <xdr:nvSpPr>
        <xdr:cNvPr id="489" name="テキスト ボックス 488"/>
        <xdr:cNvSpPr txBox="1"/>
      </xdr:nvSpPr>
      <xdr:spPr>
        <a:xfrm>
          <a:off x="7561795" y="1630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53346</xdr:rowOff>
    </xdr:from>
    <xdr:to>
      <xdr:col>36</xdr:col>
      <xdr:colOff>165100</xdr:colOff>
      <xdr:row>96</xdr:row>
      <xdr:rowOff>154946</xdr:rowOff>
    </xdr:to>
    <xdr:sp macro="" textlink="">
      <xdr:nvSpPr>
        <xdr:cNvPr id="490" name="楕円 489"/>
        <xdr:cNvSpPr/>
      </xdr:nvSpPr>
      <xdr:spPr>
        <a:xfrm>
          <a:off x="6921500" y="1651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23</xdr:rowOff>
    </xdr:from>
    <xdr:ext cx="599010" cy="259045"/>
    <xdr:sp macro="" textlink="">
      <xdr:nvSpPr>
        <xdr:cNvPr id="491" name="テキスト ボックス 490"/>
        <xdr:cNvSpPr txBox="1"/>
      </xdr:nvSpPr>
      <xdr:spPr>
        <a:xfrm>
          <a:off x="6672795" y="1628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79418</xdr:rowOff>
    </xdr:from>
    <xdr:to>
      <xdr:col>85</xdr:col>
      <xdr:colOff>127000</xdr:colOff>
      <xdr:row>37</xdr:row>
      <xdr:rowOff>123606</xdr:rowOff>
    </xdr:to>
    <xdr:cxnSp macro="">
      <xdr:nvCxnSpPr>
        <xdr:cNvPr id="519" name="直線コネクタ 518"/>
        <xdr:cNvCxnSpPr/>
      </xdr:nvCxnSpPr>
      <xdr:spPr>
        <a:xfrm flipV="1">
          <a:off x="15481300" y="6423068"/>
          <a:ext cx="8382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131128</xdr:rowOff>
    </xdr:from>
    <xdr:to>
      <xdr:col>81</xdr:col>
      <xdr:colOff>50800</xdr:colOff>
      <xdr:row>37</xdr:row>
      <xdr:rowOff>123606</xdr:rowOff>
    </xdr:to>
    <xdr:cxnSp macro="">
      <xdr:nvCxnSpPr>
        <xdr:cNvPr id="522" name="直線コネクタ 521"/>
        <xdr:cNvCxnSpPr/>
      </xdr:nvCxnSpPr>
      <xdr:spPr>
        <a:xfrm>
          <a:off x="14592300" y="6303328"/>
          <a:ext cx="889000" cy="16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131128</xdr:rowOff>
    </xdr:from>
    <xdr:to>
      <xdr:col>76</xdr:col>
      <xdr:colOff>114300</xdr:colOff>
      <xdr:row>38</xdr:row>
      <xdr:rowOff>57816</xdr:rowOff>
    </xdr:to>
    <xdr:cxnSp macro="">
      <xdr:nvCxnSpPr>
        <xdr:cNvPr id="525" name="直線コネクタ 524"/>
        <xdr:cNvCxnSpPr/>
      </xdr:nvCxnSpPr>
      <xdr:spPr>
        <a:xfrm flipV="1">
          <a:off x="13703300" y="6303328"/>
          <a:ext cx="889000" cy="26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57816</xdr:rowOff>
    </xdr:from>
    <xdr:to>
      <xdr:col>71</xdr:col>
      <xdr:colOff>177800</xdr:colOff>
      <xdr:row>38</xdr:row>
      <xdr:rowOff>80813</xdr:rowOff>
    </xdr:to>
    <xdr:cxnSp macro="">
      <xdr:nvCxnSpPr>
        <xdr:cNvPr id="528" name="直線コネクタ 527"/>
        <xdr:cNvCxnSpPr/>
      </xdr:nvCxnSpPr>
      <xdr:spPr>
        <a:xfrm flipV="1">
          <a:off x="12814300" y="6572916"/>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28618</xdr:rowOff>
    </xdr:from>
    <xdr:to>
      <xdr:col>85</xdr:col>
      <xdr:colOff>177800</xdr:colOff>
      <xdr:row>37</xdr:row>
      <xdr:rowOff>130218</xdr:rowOff>
    </xdr:to>
    <xdr:sp macro="" textlink="">
      <xdr:nvSpPr>
        <xdr:cNvPr id="538" name="楕円 537"/>
        <xdr:cNvSpPr/>
      </xdr:nvSpPr>
      <xdr:spPr>
        <a:xfrm>
          <a:off x="16268700" y="637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7045</xdr:rowOff>
    </xdr:from>
    <xdr:ext cx="534377" cy="259045"/>
    <xdr:sp macro="" textlink="">
      <xdr:nvSpPr>
        <xdr:cNvPr id="539" name="消防費該当値テキスト"/>
        <xdr:cNvSpPr txBox="1"/>
      </xdr:nvSpPr>
      <xdr:spPr>
        <a:xfrm>
          <a:off x="16370300" y="63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72806</xdr:rowOff>
    </xdr:from>
    <xdr:to>
      <xdr:col>81</xdr:col>
      <xdr:colOff>101600</xdr:colOff>
      <xdr:row>38</xdr:row>
      <xdr:rowOff>2956</xdr:rowOff>
    </xdr:to>
    <xdr:sp macro="" textlink="">
      <xdr:nvSpPr>
        <xdr:cNvPr id="540" name="楕円 539"/>
        <xdr:cNvSpPr/>
      </xdr:nvSpPr>
      <xdr:spPr>
        <a:xfrm>
          <a:off x="15430500" y="64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165533</xdr:rowOff>
    </xdr:from>
    <xdr:ext cx="534377" cy="259045"/>
    <xdr:sp macro="" textlink="">
      <xdr:nvSpPr>
        <xdr:cNvPr id="541" name="テキスト ボックス 540"/>
        <xdr:cNvSpPr txBox="1"/>
      </xdr:nvSpPr>
      <xdr:spPr>
        <a:xfrm>
          <a:off x="15214111" y="65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80328</xdr:rowOff>
    </xdr:from>
    <xdr:to>
      <xdr:col>76</xdr:col>
      <xdr:colOff>165100</xdr:colOff>
      <xdr:row>37</xdr:row>
      <xdr:rowOff>10478</xdr:rowOff>
    </xdr:to>
    <xdr:sp macro="" textlink="">
      <xdr:nvSpPr>
        <xdr:cNvPr id="542" name="楕円 541"/>
        <xdr:cNvSpPr/>
      </xdr:nvSpPr>
      <xdr:spPr>
        <a:xfrm>
          <a:off x="145415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1605</xdr:rowOff>
    </xdr:from>
    <xdr:ext cx="534377" cy="259045"/>
    <xdr:sp macro="" textlink="">
      <xdr:nvSpPr>
        <xdr:cNvPr id="543" name="テキスト ボックス 542"/>
        <xdr:cNvSpPr txBox="1"/>
      </xdr:nvSpPr>
      <xdr:spPr>
        <a:xfrm>
          <a:off x="14325111" y="634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7016</xdr:rowOff>
    </xdr:from>
    <xdr:to>
      <xdr:col>72</xdr:col>
      <xdr:colOff>38100</xdr:colOff>
      <xdr:row>38</xdr:row>
      <xdr:rowOff>108616</xdr:rowOff>
    </xdr:to>
    <xdr:sp macro="" textlink="">
      <xdr:nvSpPr>
        <xdr:cNvPr id="544" name="楕円 543"/>
        <xdr:cNvSpPr/>
      </xdr:nvSpPr>
      <xdr:spPr>
        <a:xfrm>
          <a:off x="13652500" y="65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99743</xdr:rowOff>
    </xdr:from>
    <xdr:ext cx="534377" cy="259045"/>
    <xdr:sp macro="" textlink="">
      <xdr:nvSpPr>
        <xdr:cNvPr id="545" name="テキスト ボックス 544"/>
        <xdr:cNvSpPr txBox="1"/>
      </xdr:nvSpPr>
      <xdr:spPr>
        <a:xfrm>
          <a:off x="13436111" y="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30013</xdr:rowOff>
    </xdr:from>
    <xdr:to>
      <xdr:col>67</xdr:col>
      <xdr:colOff>101600</xdr:colOff>
      <xdr:row>38</xdr:row>
      <xdr:rowOff>131613</xdr:rowOff>
    </xdr:to>
    <xdr:sp macro="" textlink="">
      <xdr:nvSpPr>
        <xdr:cNvPr id="546" name="楕円 545"/>
        <xdr:cNvSpPr/>
      </xdr:nvSpPr>
      <xdr:spPr>
        <a:xfrm>
          <a:off x="12763500" y="65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122740</xdr:rowOff>
    </xdr:from>
    <xdr:ext cx="534377" cy="259045"/>
    <xdr:sp macro="" textlink="">
      <xdr:nvSpPr>
        <xdr:cNvPr id="547" name="テキスト ボックス 546"/>
        <xdr:cNvSpPr txBox="1"/>
      </xdr:nvSpPr>
      <xdr:spPr>
        <a:xfrm>
          <a:off x="12547111" y="663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94993</xdr:rowOff>
    </xdr:from>
    <xdr:to>
      <xdr:col>85</xdr:col>
      <xdr:colOff>127000</xdr:colOff>
      <xdr:row>57</xdr:row>
      <xdr:rowOff>110604</xdr:rowOff>
    </xdr:to>
    <xdr:cxnSp macro="">
      <xdr:nvCxnSpPr>
        <xdr:cNvPr id="574" name="直線コネクタ 573"/>
        <xdr:cNvCxnSpPr/>
      </xdr:nvCxnSpPr>
      <xdr:spPr>
        <a:xfrm>
          <a:off x="15481300" y="9867643"/>
          <a:ext cx="838200" cy="1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94993</xdr:rowOff>
    </xdr:from>
    <xdr:to>
      <xdr:col>81</xdr:col>
      <xdr:colOff>50800</xdr:colOff>
      <xdr:row>57</xdr:row>
      <xdr:rowOff>140075</xdr:rowOff>
    </xdr:to>
    <xdr:cxnSp macro="">
      <xdr:nvCxnSpPr>
        <xdr:cNvPr id="577" name="直線コネクタ 576"/>
        <xdr:cNvCxnSpPr/>
      </xdr:nvCxnSpPr>
      <xdr:spPr>
        <a:xfrm flipV="1">
          <a:off x="14592300" y="9867643"/>
          <a:ext cx="889000" cy="4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9" name="テキスト ボックス 578"/>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140075</xdr:rowOff>
    </xdr:from>
    <xdr:to>
      <xdr:col>76</xdr:col>
      <xdr:colOff>114300</xdr:colOff>
      <xdr:row>58</xdr:row>
      <xdr:rowOff>12276</xdr:rowOff>
    </xdr:to>
    <xdr:cxnSp macro="">
      <xdr:nvCxnSpPr>
        <xdr:cNvPr id="580" name="直線コネクタ 579"/>
        <xdr:cNvCxnSpPr/>
      </xdr:nvCxnSpPr>
      <xdr:spPr>
        <a:xfrm flipV="1">
          <a:off x="13703300" y="9912725"/>
          <a:ext cx="889000" cy="4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166437</xdr:rowOff>
    </xdr:from>
    <xdr:to>
      <xdr:col>71</xdr:col>
      <xdr:colOff>177800</xdr:colOff>
      <xdr:row>58</xdr:row>
      <xdr:rowOff>12276</xdr:rowOff>
    </xdr:to>
    <xdr:cxnSp macro="">
      <xdr:nvCxnSpPr>
        <xdr:cNvPr id="583" name="直線コネクタ 582"/>
        <xdr:cNvCxnSpPr/>
      </xdr:nvCxnSpPr>
      <xdr:spPr>
        <a:xfrm>
          <a:off x="12814300" y="9939087"/>
          <a:ext cx="889000" cy="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59804</xdr:rowOff>
    </xdr:from>
    <xdr:to>
      <xdr:col>85</xdr:col>
      <xdr:colOff>177800</xdr:colOff>
      <xdr:row>57</xdr:row>
      <xdr:rowOff>161404</xdr:rowOff>
    </xdr:to>
    <xdr:sp macro="" textlink="">
      <xdr:nvSpPr>
        <xdr:cNvPr id="593" name="楕円 592"/>
        <xdr:cNvSpPr/>
      </xdr:nvSpPr>
      <xdr:spPr>
        <a:xfrm>
          <a:off x="16268700" y="98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44193</xdr:rowOff>
    </xdr:from>
    <xdr:to>
      <xdr:col>81</xdr:col>
      <xdr:colOff>101600</xdr:colOff>
      <xdr:row>57</xdr:row>
      <xdr:rowOff>145793</xdr:rowOff>
    </xdr:to>
    <xdr:sp macro="" textlink="">
      <xdr:nvSpPr>
        <xdr:cNvPr id="595" name="楕円 594"/>
        <xdr:cNvSpPr/>
      </xdr:nvSpPr>
      <xdr:spPr>
        <a:xfrm>
          <a:off x="15430500" y="98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162320</xdr:rowOff>
    </xdr:from>
    <xdr:ext cx="534377" cy="259045"/>
    <xdr:sp macro="" textlink="">
      <xdr:nvSpPr>
        <xdr:cNvPr id="596" name="テキスト ボックス 595"/>
        <xdr:cNvSpPr txBox="1"/>
      </xdr:nvSpPr>
      <xdr:spPr>
        <a:xfrm>
          <a:off x="15214111" y="95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89275</xdr:rowOff>
    </xdr:from>
    <xdr:to>
      <xdr:col>76</xdr:col>
      <xdr:colOff>165100</xdr:colOff>
      <xdr:row>58</xdr:row>
      <xdr:rowOff>19425</xdr:rowOff>
    </xdr:to>
    <xdr:sp macro="" textlink="">
      <xdr:nvSpPr>
        <xdr:cNvPr id="597" name="楕円 596"/>
        <xdr:cNvSpPr/>
      </xdr:nvSpPr>
      <xdr:spPr>
        <a:xfrm>
          <a:off x="14541500" y="9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10552</xdr:rowOff>
    </xdr:from>
    <xdr:ext cx="534377" cy="259045"/>
    <xdr:sp macro="" textlink="">
      <xdr:nvSpPr>
        <xdr:cNvPr id="598" name="テキスト ボックス 597"/>
        <xdr:cNvSpPr txBox="1"/>
      </xdr:nvSpPr>
      <xdr:spPr>
        <a:xfrm>
          <a:off x="14325111" y="995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132926</xdr:rowOff>
    </xdr:from>
    <xdr:to>
      <xdr:col>72</xdr:col>
      <xdr:colOff>38100</xdr:colOff>
      <xdr:row>58</xdr:row>
      <xdr:rowOff>63076</xdr:rowOff>
    </xdr:to>
    <xdr:sp macro="" textlink="">
      <xdr:nvSpPr>
        <xdr:cNvPr id="599" name="楕円 598"/>
        <xdr:cNvSpPr/>
      </xdr:nvSpPr>
      <xdr:spPr>
        <a:xfrm>
          <a:off x="13652500" y="99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54203</xdr:rowOff>
    </xdr:from>
    <xdr:ext cx="534377" cy="259045"/>
    <xdr:sp macro="" textlink="">
      <xdr:nvSpPr>
        <xdr:cNvPr id="600" name="テキスト ボックス 599"/>
        <xdr:cNvSpPr txBox="1"/>
      </xdr:nvSpPr>
      <xdr:spPr>
        <a:xfrm>
          <a:off x="13436111" y="9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115637</xdr:rowOff>
    </xdr:from>
    <xdr:to>
      <xdr:col>67</xdr:col>
      <xdr:colOff>101600</xdr:colOff>
      <xdr:row>58</xdr:row>
      <xdr:rowOff>45787</xdr:rowOff>
    </xdr:to>
    <xdr:sp macro="" textlink="">
      <xdr:nvSpPr>
        <xdr:cNvPr id="601" name="楕円 600"/>
        <xdr:cNvSpPr/>
      </xdr:nvSpPr>
      <xdr:spPr>
        <a:xfrm>
          <a:off x="12763500" y="988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36914</xdr:rowOff>
    </xdr:from>
    <xdr:ext cx="534377" cy="259045"/>
    <xdr:sp macro="" textlink="">
      <xdr:nvSpPr>
        <xdr:cNvPr id="602" name="テキスト ボックス 601"/>
        <xdr:cNvSpPr txBox="1"/>
      </xdr:nvSpPr>
      <xdr:spPr>
        <a:xfrm>
          <a:off x="12547111" y="998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129742</xdr:rowOff>
    </xdr:from>
    <xdr:to>
      <xdr:col>71</xdr:col>
      <xdr:colOff>177800</xdr:colOff>
      <xdr:row>78</xdr:row>
      <xdr:rowOff>139700</xdr:rowOff>
    </xdr:to>
    <xdr:cxnSp macro="">
      <xdr:nvCxnSpPr>
        <xdr:cNvPr id="638" name="直線コネクタ 637"/>
        <xdr:cNvCxnSpPr/>
      </xdr:nvCxnSpPr>
      <xdr:spPr>
        <a:xfrm>
          <a:off x="12814300" y="13502842"/>
          <a:ext cx="889000" cy="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78942</xdr:rowOff>
    </xdr:from>
    <xdr:to>
      <xdr:col>67</xdr:col>
      <xdr:colOff>101600</xdr:colOff>
      <xdr:row>79</xdr:row>
      <xdr:rowOff>9092</xdr:rowOff>
    </xdr:to>
    <xdr:sp macro="" textlink="">
      <xdr:nvSpPr>
        <xdr:cNvPr id="656" name="楕円 655"/>
        <xdr:cNvSpPr/>
      </xdr:nvSpPr>
      <xdr:spPr>
        <a:xfrm>
          <a:off x="12763500" y="1345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219</xdr:rowOff>
    </xdr:from>
    <xdr:ext cx="469744" cy="259045"/>
    <xdr:sp macro="" textlink="">
      <xdr:nvSpPr>
        <xdr:cNvPr id="657" name="テキスト ボックス 656"/>
        <xdr:cNvSpPr txBox="1"/>
      </xdr:nvSpPr>
      <xdr:spPr>
        <a:xfrm>
          <a:off x="12579428" y="1354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104139</xdr:rowOff>
    </xdr:from>
    <xdr:to>
      <xdr:col>85</xdr:col>
      <xdr:colOff>127000</xdr:colOff>
      <xdr:row>95</xdr:row>
      <xdr:rowOff>110037</xdr:rowOff>
    </xdr:to>
    <xdr:cxnSp macro="">
      <xdr:nvCxnSpPr>
        <xdr:cNvPr id="684" name="直線コネクタ 683"/>
        <xdr:cNvCxnSpPr/>
      </xdr:nvCxnSpPr>
      <xdr:spPr>
        <a:xfrm flipV="1">
          <a:off x="15481300" y="16391889"/>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110037</xdr:rowOff>
    </xdr:from>
    <xdr:to>
      <xdr:col>81</xdr:col>
      <xdr:colOff>50800</xdr:colOff>
      <xdr:row>95</xdr:row>
      <xdr:rowOff>141994</xdr:rowOff>
    </xdr:to>
    <xdr:cxnSp macro="">
      <xdr:nvCxnSpPr>
        <xdr:cNvPr id="687" name="直線コネクタ 686"/>
        <xdr:cNvCxnSpPr/>
      </xdr:nvCxnSpPr>
      <xdr:spPr>
        <a:xfrm flipV="1">
          <a:off x="14592300" y="16397787"/>
          <a:ext cx="889000" cy="3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9" name="テキスト ボックス 688"/>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141994</xdr:rowOff>
    </xdr:from>
    <xdr:to>
      <xdr:col>76</xdr:col>
      <xdr:colOff>114300</xdr:colOff>
      <xdr:row>95</xdr:row>
      <xdr:rowOff>145072</xdr:rowOff>
    </xdr:to>
    <xdr:cxnSp macro="">
      <xdr:nvCxnSpPr>
        <xdr:cNvPr id="690" name="直線コネクタ 689"/>
        <xdr:cNvCxnSpPr/>
      </xdr:nvCxnSpPr>
      <xdr:spPr>
        <a:xfrm flipV="1">
          <a:off x="13703300" y="16429744"/>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56192</xdr:rowOff>
    </xdr:from>
    <xdr:to>
      <xdr:col>71</xdr:col>
      <xdr:colOff>177800</xdr:colOff>
      <xdr:row>95</xdr:row>
      <xdr:rowOff>145072</xdr:rowOff>
    </xdr:to>
    <xdr:cxnSp macro="">
      <xdr:nvCxnSpPr>
        <xdr:cNvPr id="693" name="直線コネクタ 692"/>
        <xdr:cNvCxnSpPr/>
      </xdr:nvCxnSpPr>
      <xdr:spPr>
        <a:xfrm>
          <a:off x="12814300" y="16343942"/>
          <a:ext cx="889000" cy="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9766</xdr:rowOff>
    </xdr:from>
    <xdr:ext cx="534377" cy="259045"/>
    <xdr:sp macro="" textlink="">
      <xdr:nvSpPr>
        <xdr:cNvPr id="695" name="テキスト ボックス 694"/>
        <xdr:cNvSpPr txBox="1"/>
      </xdr:nvSpPr>
      <xdr:spPr>
        <a:xfrm>
          <a:off x="13436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53339</xdr:rowOff>
    </xdr:from>
    <xdr:to>
      <xdr:col>85</xdr:col>
      <xdr:colOff>177800</xdr:colOff>
      <xdr:row>95</xdr:row>
      <xdr:rowOff>154939</xdr:rowOff>
    </xdr:to>
    <xdr:sp macro="" textlink="">
      <xdr:nvSpPr>
        <xdr:cNvPr id="703" name="楕円 702"/>
        <xdr:cNvSpPr/>
      </xdr:nvSpPr>
      <xdr:spPr>
        <a:xfrm>
          <a:off x="16268700" y="163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76216</xdr:rowOff>
    </xdr:from>
    <xdr:ext cx="599010" cy="259045"/>
    <xdr:sp macro="" textlink="">
      <xdr:nvSpPr>
        <xdr:cNvPr id="704" name="公債費該当値テキスト"/>
        <xdr:cNvSpPr txBox="1"/>
      </xdr:nvSpPr>
      <xdr:spPr>
        <a:xfrm>
          <a:off x="16370300" y="1619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59237</xdr:rowOff>
    </xdr:from>
    <xdr:to>
      <xdr:col>81</xdr:col>
      <xdr:colOff>101600</xdr:colOff>
      <xdr:row>95</xdr:row>
      <xdr:rowOff>160837</xdr:rowOff>
    </xdr:to>
    <xdr:sp macro="" textlink="">
      <xdr:nvSpPr>
        <xdr:cNvPr id="705" name="楕円 704"/>
        <xdr:cNvSpPr/>
      </xdr:nvSpPr>
      <xdr:spPr>
        <a:xfrm>
          <a:off x="15430500" y="1634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5914</xdr:rowOff>
    </xdr:from>
    <xdr:ext cx="599010" cy="259045"/>
    <xdr:sp macro="" textlink="">
      <xdr:nvSpPr>
        <xdr:cNvPr id="706" name="テキスト ボックス 705"/>
        <xdr:cNvSpPr txBox="1"/>
      </xdr:nvSpPr>
      <xdr:spPr>
        <a:xfrm>
          <a:off x="15181795" y="1612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91194</xdr:rowOff>
    </xdr:from>
    <xdr:to>
      <xdr:col>76</xdr:col>
      <xdr:colOff>165100</xdr:colOff>
      <xdr:row>96</xdr:row>
      <xdr:rowOff>21344</xdr:rowOff>
    </xdr:to>
    <xdr:sp macro="" textlink="">
      <xdr:nvSpPr>
        <xdr:cNvPr id="707" name="楕円 706"/>
        <xdr:cNvSpPr/>
      </xdr:nvSpPr>
      <xdr:spPr>
        <a:xfrm>
          <a:off x="14541500" y="163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37871</xdr:rowOff>
    </xdr:from>
    <xdr:ext cx="599010" cy="259045"/>
    <xdr:sp macro="" textlink="">
      <xdr:nvSpPr>
        <xdr:cNvPr id="708" name="テキスト ボックス 707"/>
        <xdr:cNvSpPr txBox="1"/>
      </xdr:nvSpPr>
      <xdr:spPr>
        <a:xfrm>
          <a:off x="14292795" y="1615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94272</xdr:rowOff>
    </xdr:from>
    <xdr:to>
      <xdr:col>72</xdr:col>
      <xdr:colOff>38100</xdr:colOff>
      <xdr:row>96</xdr:row>
      <xdr:rowOff>24422</xdr:rowOff>
    </xdr:to>
    <xdr:sp macro="" textlink="">
      <xdr:nvSpPr>
        <xdr:cNvPr id="709" name="楕円 708"/>
        <xdr:cNvSpPr/>
      </xdr:nvSpPr>
      <xdr:spPr>
        <a:xfrm>
          <a:off x="13652500" y="163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40949</xdr:rowOff>
    </xdr:from>
    <xdr:ext cx="599010" cy="259045"/>
    <xdr:sp macro="" textlink="">
      <xdr:nvSpPr>
        <xdr:cNvPr id="710" name="テキスト ボックス 709"/>
        <xdr:cNvSpPr txBox="1"/>
      </xdr:nvSpPr>
      <xdr:spPr>
        <a:xfrm>
          <a:off x="13403795" y="1615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5392</xdr:rowOff>
    </xdr:from>
    <xdr:to>
      <xdr:col>67</xdr:col>
      <xdr:colOff>101600</xdr:colOff>
      <xdr:row>95</xdr:row>
      <xdr:rowOff>106992</xdr:rowOff>
    </xdr:to>
    <xdr:sp macro="" textlink="">
      <xdr:nvSpPr>
        <xdr:cNvPr id="711" name="楕円 710"/>
        <xdr:cNvSpPr/>
      </xdr:nvSpPr>
      <xdr:spPr>
        <a:xfrm>
          <a:off x="12763500" y="162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123519</xdr:rowOff>
    </xdr:from>
    <xdr:ext cx="599010" cy="259045"/>
    <xdr:sp macro="" textlink="">
      <xdr:nvSpPr>
        <xdr:cNvPr id="712" name="テキスト ボックス 711"/>
        <xdr:cNvSpPr txBox="1"/>
      </xdr:nvSpPr>
      <xdr:spPr>
        <a:xfrm>
          <a:off x="12514795" y="1606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衛生費が住民一人当たり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143,900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円と類似団体平均を大きく上回っているのは、病院事業会計への繰出金、広域水道事業、ごみ・し尿処理事業に要する経費が大きいことが要因となっている。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総務費は、庁舎整備事業等により類似団体平均を上回っており、住民一人当たり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319,997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民生費は、老人福祉費が多額の状況にあるため、類似団体平均を大きく上回っていたが、会計年度任用職員人件費が総務費に移行したため、Ｒ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以降は類似団体平均とほぼ同額となった。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147,551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円で、類似団体平均に比べ高止まりしているのは、除排雪、雪処理施設に要する経費、下水道事業会計への繰出金が要因となっている。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病院事業・下水道事業等への繰出金の増により、基金が減少傾向にあったが、Ｒ３及びＲ４は普通交付税の追加交付等により増加している。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引き続き、公債費の抑制や事務事業の効率化、見直し等を行い、経費の削減に努めるとともに、町税等の収納強化により財源の確保にも努める。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病院事業会計において、患者数の減少等に伴う医業収益の減少により、赤字額が生じている。それ以外の会計においては、赤字額はない状況にあるが、引き続き、事務事業の効率化、見直し等による経費の削減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一般会計、病院事業会計、下水道事業会計においては、地方債の償還が多額となっていることから、事業実施にあたっては必要性・緊急性を勘案し計画的な事業遂行を図るとともに、新規地方債の発行抑制や有利な地方債の活用など適正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これまでの社会資本整備により、地方債の償還が多額となっているが、計画的に事業を遂行している。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引き続き、事業の必要性・緊急性を勘案し、新規地方債の発行を抑制するとともに、有利な地方債の活用により、公債費の適正化に努める。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満期一括償還地方債はないため、積み立ては行っていない。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将来負担額全体においては、やや減少傾向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にあり、充当可能財源等については、増加傾向にある。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事務事業の効率化、見直し等による経費の削減に努め、財政調整基金等への積立による充当可能基金の増額や、計画的な事業遂行により新規地方債の発行抑制、有利な地方債の活用、繰上償還等の実施により比率減少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北海道奈井江町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「地域振興基金」から定住対策事業等のため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万円、「農業担い手育成基金」から農業施設元利償還等のため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万円、「奈井江町役場庁舎整備基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金」から庁舎整備のため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万円を、「公共施設等整備基金」から公共施設の維持補修のため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万円を取り崩した一方で、普通交付税の追加交付等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万円、「農業担い手育成基金」に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万円、「奈井江町役場庁舎整備基金」に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万円、「公共施設等整備基金」に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「奈井江町役場庁舎整備基金」、「公共施設整備等基金」への積立ては毎年度行う予定の一方で、庁舎整備、公共施設整備への取り崩しも予定し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ているため、令和５年度以降は基金全体として減少の見込みにある。「財政調整基金」の取崩しを最小限に抑えていく。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奈井江町役場庁舎整備基金：役場庁舎の整備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農業担い手育成基金：農業の担い手育成及び振興発展</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公共施設整備等基金：公共施設の整備、改修及び解体等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森林環境譲与税基金：公共事業における木材利用・森林整備等の振興</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奈井江町役場庁舎整備基金：庁舎整備のため、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地域振興基金：定住対策事業等のため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農業担い手育成基金：農業施設元利償還等のため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万円を積立てたことにより減少。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公共施設整備等基金：公共施設維持補修のため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森林環境譲与税基金：森林整備等事業のため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奈井江町役場庁舎整備基金：庁舎整備のため、毎年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万円程度を積立予定。</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0"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公共施設整備等基金：公共施設維持補修のため、毎年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万円程度を積立予定。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社会情勢の影響により経常経費が上昇傾向であることから、事業内容等の精査を進め、次期まちづくり計画（Ｒ７～）における財政推計で安定的に積</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立てを行えるよう方策を講じる必要がある。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財産収入（預金利息）による微増のみ。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普通交付税追加交付のうち、臨時財政対策債償還分の交付あった場合は積み立てを行うが、当面は積立予定なし。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4,936
88.19
5,811,702
5,664,608
147,094
3,243,718
4,717,185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年度に策定した公共施設等総合管理計画において、公共施設の延べ床面積を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％削減する目標を掲げている。</a:t>
          </a:r>
          <a:endParaRPr lang="ja-JP" altLang="ja-JP">
            <a:effectLst/>
          </a:endParaRPr>
        </a:p>
        <a:p>
          <a:r>
            <a:rPr kumimoji="1" lang="ja-JP" altLang="ja-JP" sz="1100">
              <a:solidFill>
                <a:schemeClr val="dk1"/>
              </a:solidFill>
              <a:effectLst/>
              <a:latin typeface="+mn-lt"/>
              <a:ea typeface="+mn-ea"/>
              <a:cs typeface="+mn-cs"/>
            </a:rPr>
            <a:t>　類似団体と比較して高い水準ではないが、個別施設計画により、老朽化した施設の集約化・複合化・除却に対する取り組みが急務となっている。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3" name="直線コネクタ 62"/>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64" name="有形固定資産減価償却率最小値テキスト"/>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65" name="直線コネクタ 64"/>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6" name="有形固定資産減価償却率最大値テキスト"/>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7" name="直線コネクタ 66"/>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68" name="有形固定資産減価償却率平均値テキスト"/>
        <xdr:cNvSpPr txBox="1"/>
      </xdr:nvSpPr>
      <xdr:spPr>
        <a:xfrm>
          <a:off x="4813300" y="58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69" name="フローチャート: 判断 68"/>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0" name="フローチャート: 判断 69"/>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1" name="フローチャート: 判断 70"/>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2" name="フローチャート: 判断 71"/>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79" name="楕円 78"/>
        <xdr:cNvSpPr/>
      </xdr:nvSpPr>
      <xdr:spPr>
        <a:xfrm>
          <a:off x="47117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135780</xdr:rowOff>
    </xdr:from>
    <xdr:ext cx="405111" cy="259045"/>
    <xdr:sp macro="" textlink="">
      <xdr:nvSpPr>
        <xdr:cNvPr id="80" name="有形固定資産減価償却率該当値テキスト"/>
        <xdr:cNvSpPr txBox="1"/>
      </xdr:nvSpPr>
      <xdr:spPr>
        <a:xfrm>
          <a:off x="4813300" y="5707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80518</xdr:rowOff>
    </xdr:from>
    <xdr:to>
      <xdr:col>19</xdr:col>
      <xdr:colOff>187325</xdr:colOff>
      <xdr:row>30</xdr:row>
      <xdr:rowOff>10668</xdr:rowOff>
    </xdr:to>
    <xdr:sp macro="" textlink="">
      <xdr:nvSpPr>
        <xdr:cNvPr id="81" name="楕円 80"/>
        <xdr:cNvSpPr/>
      </xdr:nvSpPr>
      <xdr:spPr>
        <a:xfrm>
          <a:off x="4000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131318</xdr:rowOff>
    </xdr:from>
    <xdr:to>
      <xdr:col>23</xdr:col>
      <xdr:colOff>85725</xdr:colOff>
      <xdr:row>29</xdr:row>
      <xdr:rowOff>163703</xdr:rowOff>
    </xdr:to>
    <xdr:cxnSp macro="">
      <xdr:nvCxnSpPr>
        <xdr:cNvPr id="82" name="直線コネクタ 81"/>
        <xdr:cNvCxnSpPr/>
      </xdr:nvCxnSpPr>
      <xdr:spPr>
        <a:xfrm>
          <a:off x="4051300" y="587489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48133</xdr:rowOff>
    </xdr:from>
    <xdr:to>
      <xdr:col>15</xdr:col>
      <xdr:colOff>187325</xdr:colOff>
      <xdr:row>29</xdr:row>
      <xdr:rowOff>149733</xdr:rowOff>
    </xdr:to>
    <xdr:sp macro="" textlink="">
      <xdr:nvSpPr>
        <xdr:cNvPr id="83" name="楕円 82"/>
        <xdr:cNvSpPr/>
      </xdr:nvSpPr>
      <xdr:spPr>
        <a:xfrm>
          <a:off x="3238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98933</xdr:rowOff>
    </xdr:from>
    <xdr:to>
      <xdr:col>19</xdr:col>
      <xdr:colOff>136525</xdr:colOff>
      <xdr:row>29</xdr:row>
      <xdr:rowOff>131318</xdr:rowOff>
    </xdr:to>
    <xdr:cxnSp macro="">
      <xdr:nvCxnSpPr>
        <xdr:cNvPr id="84" name="直線コネクタ 83"/>
        <xdr:cNvCxnSpPr/>
      </xdr:nvCxnSpPr>
      <xdr:spPr>
        <a:xfrm>
          <a:off x="3289300" y="584250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11430</xdr:rowOff>
    </xdr:from>
    <xdr:to>
      <xdr:col>11</xdr:col>
      <xdr:colOff>187325</xdr:colOff>
      <xdr:row>29</xdr:row>
      <xdr:rowOff>113030</xdr:rowOff>
    </xdr:to>
    <xdr:sp macro="" textlink="">
      <xdr:nvSpPr>
        <xdr:cNvPr id="85" name="楕円 84"/>
        <xdr:cNvSpPr/>
      </xdr:nvSpPr>
      <xdr:spPr>
        <a:xfrm>
          <a:off x="2476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62230</xdr:rowOff>
    </xdr:from>
    <xdr:to>
      <xdr:col>15</xdr:col>
      <xdr:colOff>136525</xdr:colOff>
      <xdr:row>29</xdr:row>
      <xdr:rowOff>98933</xdr:rowOff>
    </xdr:to>
    <xdr:cxnSp macro="">
      <xdr:nvCxnSpPr>
        <xdr:cNvPr id="86" name="直線コネクタ 85"/>
        <xdr:cNvCxnSpPr/>
      </xdr:nvCxnSpPr>
      <xdr:spPr>
        <a:xfrm>
          <a:off x="2527300" y="5805805"/>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141859</xdr:rowOff>
    </xdr:from>
    <xdr:to>
      <xdr:col>7</xdr:col>
      <xdr:colOff>187325</xdr:colOff>
      <xdr:row>29</xdr:row>
      <xdr:rowOff>72009</xdr:rowOff>
    </xdr:to>
    <xdr:sp macro="" textlink="">
      <xdr:nvSpPr>
        <xdr:cNvPr id="87" name="楕円 86"/>
        <xdr:cNvSpPr/>
      </xdr:nvSpPr>
      <xdr:spPr>
        <a:xfrm>
          <a:off x="1714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21209</xdr:rowOff>
    </xdr:from>
    <xdr:to>
      <xdr:col>11</xdr:col>
      <xdr:colOff>136525</xdr:colOff>
      <xdr:row>29</xdr:row>
      <xdr:rowOff>62230</xdr:rowOff>
    </xdr:to>
    <xdr:cxnSp macro="">
      <xdr:nvCxnSpPr>
        <xdr:cNvPr id="88" name="直線コネクタ 87"/>
        <xdr:cNvCxnSpPr/>
      </xdr:nvCxnSpPr>
      <xdr:spPr>
        <a:xfrm>
          <a:off x="1765300" y="5764784"/>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89" name="n_1aveValue有形固定資産減価償却率"/>
        <xdr:cNvSpPr txBox="1"/>
      </xdr:nvSpPr>
      <xdr:spPr>
        <a:xfrm>
          <a:off x="38360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90" name="n_2aveValue有形固定資産減価償却率"/>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91" name="n_3aveValue有形固定資産減価償却率"/>
        <xdr:cNvSpPr txBox="1"/>
      </xdr:nvSpPr>
      <xdr:spPr>
        <a:xfrm>
          <a:off x="2324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92" name="n_4aveValue有形固定資産減価償却率"/>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27195</xdr:rowOff>
    </xdr:from>
    <xdr:ext cx="405111" cy="259045"/>
    <xdr:sp macro="" textlink="">
      <xdr:nvSpPr>
        <xdr:cNvPr id="93" name="n_1mainValue有形固定資産減価償却率"/>
        <xdr:cNvSpPr txBox="1"/>
      </xdr:nvSpPr>
      <xdr:spPr>
        <a:xfrm>
          <a:off x="3836044" y="5599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166260</xdr:rowOff>
    </xdr:from>
    <xdr:ext cx="405111" cy="259045"/>
    <xdr:sp macro="" textlink="">
      <xdr:nvSpPr>
        <xdr:cNvPr id="94" name="n_2mainValue有形固定資産減価償却率"/>
        <xdr:cNvSpPr txBox="1"/>
      </xdr:nvSpPr>
      <xdr:spPr>
        <a:xfrm>
          <a:off x="3086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129557</xdr:rowOff>
    </xdr:from>
    <xdr:ext cx="405111" cy="259045"/>
    <xdr:sp macro="" textlink="">
      <xdr:nvSpPr>
        <xdr:cNvPr id="95" name="n_3mainValue有形固定資産減価償却率"/>
        <xdr:cNvSpPr txBox="1"/>
      </xdr:nvSpPr>
      <xdr:spPr>
        <a:xfrm>
          <a:off x="2324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6" name="n_4mainValue有形固定資産減価償却率"/>
        <xdr:cNvSpPr txBox="1"/>
      </xdr:nvSpPr>
      <xdr:spPr>
        <a:xfrm>
          <a:off x="15627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などの将来負担額が減少し、基金などの充当可能財源が増加に転じたが、減少傾向であることに変わりはなく、類似団体と比較するとやや高い数値となっているが、全国平均と比較するとやや低い数値と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27" name="直線コネクタ 126"/>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28" name="債務償還比率最小値テキスト"/>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29" name="直線コネクタ 128"/>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3927</xdr:rowOff>
    </xdr:from>
    <xdr:ext cx="469744" cy="259045"/>
    <xdr:sp macro="" textlink="">
      <xdr:nvSpPr>
        <xdr:cNvPr id="132" name="債務償還比率平均値テキスト"/>
        <xdr:cNvSpPr txBox="1"/>
      </xdr:nvSpPr>
      <xdr:spPr>
        <a:xfrm>
          <a:off x="14846300" y="5576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33" name="フローチャート: 判断 132"/>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34" name="フローチャート: 判断 133"/>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35" name="フローチャート: 判断 134"/>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36" name="フローチャート: 判断 135"/>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37" name="フローチャート: 判断 136"/>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46745</xdr:rowOff>
    </xdr:from>
    <xdr:to>
      <xdr:col>76</xdr:col>
      <xdr:colOff>73025</xdr:colOff>
      <xdr:row>29</xdr:row>
      <xdr:rowOff>148345</xdr:rowOff>
    </xdr:to>
    <xdr:sp macro="" textlink="">
      <xdr:nvSpPr>
        <xdr:cNvPr id="143" name="楕円 142"/>
        <xdr:cNvSpPr/>
      </xdr:nvSpPr>
      <xdr:spPr>
        <a:xfrm>
          <a:off x="14744700" y="57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25172</xdr:rowOff>
    </xdr:from>
    <xdr:ext cx="469744" cy="259045"/>
    <xdr:sp macro="" textlink="">
      <xdr:nvSpPr>
        <xdr:cNvPr id="144" name="債務償還比率該当値テキスト"/>
        <xdr:cNvSpPr txBox="1"/>
      </xdr:nvSpPr>
      <xdr:spPr>
        <a:xfrm>
          <a:off x="14846300" y="576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94860</xdr:rowOff>
    </xdr:from>
    <xdr:to>
      <xdr:col>72</xdr:col>
      <xdr:colOff>123825</xdr:colOff>
      <xdr:row>30</xdr:row>
      <xdr:rowOff>25010</xdr:rowOff>
    </xdr:to>
    <xdr:sp macro="" textlink="">
      <xdr:nvSpPr>
        <xdr:cNvPr id="145" name="楕円 144"/>
        <xdr:cNvSpPr/>
      </xdr:nvSpPr>
      <xdr:spPr>
        <a:xfrm>
          <a:off x="14033500" y="58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97545</xdr:rowOff>
    </xdr:from>
    <xdr:to>
      <xdr:col>76</xdr:col>
      <xdr:colOff>22225</xdr:colOff>
      <xdr:row>29</xdr:row>
      <xdr:rowOff>145660</xdr:rowOff>
    </xdr:to>
    <xdr:cxnSp macro="">
      <xdr:nvCxnSpPr>
        <xdr:cNvPr id="146" name="直線コネクタ 145"/>
        <xdr:cNvCxnSpPr/>
      </xdr:nvCxnSpPr>
      <xdr:spPr>
        <a:xfrm flipV="1">
          <a:off x="14084300" y="5841120"/>
          <a:ext cx="7112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128515</xdr:rowOff>
    </xdr:from>
    <xdr:to>
      <xdr:col>68</xdr:col>
      <xdr:colOff>123825</xdr:colOff>
      <xdr:row>31</xdr:row>
      <xdr:rowOff>58665</xdr:rowOff>
    </xdr:to>
    <xdr:sp macro="" textlink="">
      <xdr:nvSpPr>
        <xdr:cNvPr id="147" name="楕円 146"/>
        <xdr:cNvSpPr/>
      </xdr:nvSpPr>
      <xdr:spPr>
        <a:xfrm>
          <a:off x="13271500" y="60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145660</xdr:rowOff>
    </xdr:from>
    <xdr:to>
      <xdr:col>72</xdr:col>
      <xdr:colOff>73025</xdr:colOff>
      <xdr:row>31</xdr:row>
      <xdr:rowOff>7865</xdr:rowOff>
    </xdr:to>
    <xdr:cxnSp macro="">
      <xdr:nvCxnSpPr>
        <xdr:cNvPr id="148" name="直線コネクタ 147"/>
        <xdr:cNvCxnSpPr/>
      </xdr:nvCxnSpPr>
      <xdr:spPr>
        <a:xfrm flipV="1">
          <a:off x="13322300" y="5889235"/>
          <a:ext cx="762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20910</xdr:rowOff>
    </xdr:from>
    <xdr:to>
      <xdr:col>64</xdr:col>
      <xdr:colOff>123825</xdr:colOff>
      <xdr:row>31</xdr:row>
      <xdr:rowOff>122510</xdr:rowOff>
    </xdr:to>
    <xdr:sp macro="" textlink="">
      <xdr:nvSpPr>
        <xdr:cNvPr id="149" name="楕円 148"/>
        <xdr:cNvSpPr/>
      </xdr:nvSpPr>
      <xdr:spPr>
        <a:xfrm>
          <a:off x="12509500" y="6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7865</xdr:rowOff>
    </xdr:from>
    <xdr:to>
      <xdr:col>68</xdr:col>
      <xdr:colOff>73025</xdr:colOff>
      <xdr:row>31</xdr:row>
      <xdr:rowOff>71710</xdr:rowOff>
    </xdr:to>
    <xdr:cxnSp macro="">
      <xdr:nvCxnSpPr>
        <xdr:cNvPr id="150" name="直線コネクタ 149"/>
        <xdr:cNvCxnSpPr/>
      </xdr:nvCxnSpPr>
      <xdr:spPr>
        <a:xfrm flipV="1">
          <a:off x="12560300" y="6094340"/>
          <a:ext cx="7620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22760</xdr:rowOff>
    </xdr:from>
    <xdr:to>
      <xdr:col>60</xdr:col>
      <xdr:colOff>123825</xdr:colOff>
      <xdr:row>31</xdr:row>
      <xdr:rowOff>124360</xdr:rowOff>
    </xdr:to>
    <xdr:sp macro="" textlink="">
      <xdr:nvSpPr>
        <xdr:cNvPr id="151" name="楕円 150"/>
        <xdr:cNvSpPr/>
      </xdr:nvSpPr>
      <xdr:spPr>
        <a:xfrm>
          <a:off x="11747500" y="61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71710</xdr:rowOff>
    </xdr:from>
    <xdr:to>
      <xdr:col>64</xdr:col>
      <xdr:colOff>73025</xdr:colOff>
      <xdr:row>31</xdr:row>
      <xdr:rowOff>73560</xdr:rowOff>
    </xdr:to>
    <xdr:cxnSp macro="">
      <xdr:nvCxnSpPr>
        <xdr:cNvPr id="152" name="直線コネクタ 151"/>
        <xdr:cNvCxnSpPr/>
      </xdr:nvCxnSpPr>
      <xdr:spPr>
        <a:xfrm flipV="1">
          <a:off x="11798300" y="6158185"/>
          <a:ext cx="762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84372</xdr:rowOff>
    </xdr:from>
    <xdr:ext cx="469744" cy="259045"/>
    <xdr:sp macro="" textlink="">
      <xdr:nvSpPr>
        <xdr:cNvPr id="153" name="n_1aveValue債務償還比率"/>
        <xdr:cNvSpPr txBox="1"/>
      </xdr:nvSpPr>
      <xdr:spPr>
        <a:xfrm>
          <a:off x="13836727" y="54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4" name="n_2aveValue債務償還比率"/>
        <xdr:cNvSpPr txBox="1"/>
      </xdr:nvSpPr>
      <xdr:spPr>
        <a:xfrm>
          <a:off x="13087427" y="5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55" name="n_3aveValue債務償還比率"/>
        <xdr:cNvSpPr txBox="1"/>
      </xdr:nvSpPr>
      <xdr:spPr>
        <a:xfrm>
          <a:off x="123254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56" name="n_4aveValue債務償還比率"/>
        <xdr:cNvSpPr txBox="1"/>
      </xdr:nvSpPr>
      <xdr:spPr>
        <a:xfrm>
          <a:off x="11563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16137</xdr:rowOff>
    </xdr:from>
    <xdr:ext cx="469744" cy="259045"/>
    <xdr:sp macro="" textlink="">
      <xdr:nvSpPr>
        <xdr:cNvPr id="157" name="n_1mainValue債務償還比率"/>
        <xdr:cNvSpPr txBox="1"/>
      </xdr:nvSpPr>
      <xdr:spPr>
        <a:xfrm>
          <a:off x="13836727" y="593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49792</xdr:rowOff>
    </xdr:from>
    <xdr:ext cx="469744" cy="259045"/>
    <xdr:sp macro="" textlink="">
      <xdr:nvSpPr>
        <xdr:cNvPr id="158" name="n_2mainValue債務償還比率"/>
        <xdr:cNvSpPr txBox="1"/>
      </xdr:nvSpPr>
      <xdr:spPr>
        <a:xfrm>
          <a:off x="13087427" y="61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113637</xdr:rowOff>
    </xdr:from>
    <xdr:ext cx="469744" cy="259045"/>
    <xdr:sp macro="" textlink="">
      <xdr:nvSpPr>
        <xdr:cNvPr id="159" name="n_3mainValue債務償還比率"/>
        <xdr:cNvSpPr txBox="1"/>
      </xdr:nvSpPr>
      <xdr:spPr>
        <a:xfrm>
          <a:off x="12325427" y="620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115487</xdr:rowOff>
    </xdr:from>
    <xdr:ext cx="469744" cy="259045"/>
    <xdr:sp macro="" textlink="">
      <xdr:nvSpPr>
        <xdr:cNvPr id="160" name="n_4mainValue債務償還比率"/>
        <xdr:cNvSpPr txBox="1"/>
      </xdr:nvSpPr>
      <xdr:spPr>
        <a:xfrm>
          <a:off x="11563427" y="62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4,936
88.19
5,811,702
5,664,608
147,094
3,243,718
4,717,185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95630</xdr:rowOff>
    </xdr:from>
    <xdr:ext cx="405111" cy="259045"/>
    <xdr:sp macro="" textlink="">
      <xdr:nvSpPr>
        <xdr:cNvPr id="75" name="【道路】&#10;有形固定資産減価償却率該当値テキスト"/>
        <xdr:cNvSpPr txBox="1"/>
      </xdr:nvSpPr>
      <xdr:spPr>
        <a:xfrm>
          <a:off x="4673600" y="643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123553</xdr:rowOff>
    </xdr:to>
    <xdr:cxnSp macro="">
      <xdr:nvCxnSpPr>
        <xdr:cNvPr id="77" name="直線コネクタ 76"/>
        <xdr:cNvCxnSpPr/>
      </xdr:nvCxnSpPr>
      <xdr:spPr>
        <a:xfrm>
          <a:off x="3797300" y="660762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xdr:rowOff>
    </xdr:from>
    <xdr:to>
      <xdr:col>15</xdr:col>
      <xdr:colOff>101600</xdr:colOff>
      <xdr:row>38</xdr:row>
      <xdr:rowOff>112304</xdr:rowOff>
    </xdr:to>
    <xdr:sp macro="" textlink="">
      <xdr:nvSpPr>
        <xdr:cNvPr id="78" name="楕円 77"/>
        <xdr:cNvSpPr/>
      </xdr:nvSpPr>
      <xdr:spPr>
        <a:xfrm>
          <a:off x="2857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61504</xdr:rowOff>
    </xdr:from>
    <xdr:to>
      <xdr:col>19</xdr:col>
      <xdr:colOff>177800</xdr:colOff>
      <xdr:row>38</xdr:row>
      <xdr:rowOff>92528</xdr:rowOff>
    </xdr:to>
    <xdr:cxnSp macro="">
      <xdr:nvCxnSpPr>
        <xdr:cNvPr id="79" name="直線コネクタ 78"/>
        <xdr:cNvCxnSpPr/>
      </xdr:nvCxnSpPr>
      <xdr:spPr>
        <a:xfrm>
          <a:off x="2908300" y="65766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126637</xdr:rowOff>
    </xdr:from>
    <xdr:to>
      <xdr:col>10</xdr:col>
      <xdr:colOff>165100</xdr:colOff>
      <xdr:row>38</xdr:row>
      <xdr:rowOff>56787</xdr:rowOff>
    </xdr:to>
    <xdr:sp macro="" textlink="">
      <xdr:nvSpPr>
        <xdr:cNvPr id="80" name="楕円 79"/>
        <xdr:cNvSpPr/>
      </xdr:nvSpPr>
      <xdr:spPr>
        <a:xfrm>
          <a:off x="1968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xdr:rowOff>
    </xdr:from>
    <xdr:to>
      <xdr:col>15</xdr:col>
      <xdr:colOff>50800</xdr:colOff>
      <xdr:row>38</xdr:row>
      <xdr:rowOff>61504</xdr:rowOff>
    </xdr:to>
    <xdr:cxnSp macro="">
      <xdr:nvCxnSpPr>
        <xdr:cNvPr id="81" name="直線コネクタ 80"/>
        <xdr:cNvCxnSpPr/>
      </xdr:nvCxnSpPr>
      <xdr:spPr>
        <a:xfrm>
          <a:off x="2019300" y="652108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118473</xdr:rowOff>
    </xdr:from>
    <xdr:to>
      <xdr:col>6</xdr:col>
      <xdr:colOff>38100</xdr:colOff>
      <xdr:row>38</xdr:row>
      <xdr:rowOff>48623</xdr:rowOff>
    </xdr:to>
    <xdr:sp macro="" textlink="">
      <xdr:nvSpPr>
        <xdr:cNvPr id="82" name="楕円 81"/>
        <xdr:cNvSpPr/>
      </xdr:nvSpPr>
      <xdr:spPr>
        <a:xfrm>
          <a:off x="1079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169273</xdr:rowOff>
    </xdr:from>
    <xdr:to>
      <xdr:col>10</xdr:col>
      <xdr:colOff>114300</xdr:colOff>
      <xdr:row>38</xdr:row>
      <xdr:rowOff>5987</xdr:rowOff>
    </xdr:to>
    <xdr:cxnSp macro="">
      <xdr:nvCxnSpPr>
        <xdr:cNvPr id="83" name="直線コネクタ 82"/>
        <xdr:cNvCxnSpPr/>
      </xdr:nvCxnSpPr>
      <xdr:spPr>
        <a:xfrm>
          <a:off x="1130300" y="65129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6" name="n_3aveValue【道路】&#10;有形固定資産減価償却率"/>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7" name="n_4aveValue【道路】&#10;有形固定資産減価償却率"/>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159855</xdr:rowOff>
    </xdr:from>
    <xdr:ext cx="405111" cy="259045"/>
    <xdr:sp macro="" textlink="">
      <xdr:nvSpPr>
        <xdr:cNvPr id="88" name="n_1mainValue【道路】&#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128831</xdr:rowOff>
    </xdr:from>
    <xdr:ext cx="405111" cy="259045"/>
    <xdr:sp macro="" textlink="">
      <xdr:nvSpPr>
        <xdr:cNvPr id="89" name="n_2mainValue【道路】&#10;有形固定資産減価償却率"/>
        <xdr:cNvSpPr txBox="1"/>
      </xdr:nvSpPr>
      <xdr:spPr>
        <a:xfrm>
          <a:off x="2705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73314</xdr:rowOff>
    </xdr:from>
    <xdr:ext cx="405111" cy="259045"/>
    <xdr:sp macro="" textlink="">
      <xdr:nvSpPr>
        <xdr:cNvPr id="90" name="n_3mainValue【道路】&#10;有形固定資産減価償却率"/>
        <xdr:cNvSpPr txBox="1"/>
      </xdr:nvSpPr>
      <xdr:spPr>
        <a:xfrm>
          <a:off x="1816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65150</xdr:rowOff>
    </xdr:from>
    <xdr:ext cx="405111" cy="259045"/>
    <xdr:sp macro="" textlink="">
      <xdr:nvSpPr>
        <xdr:cNvPr id="91" name="n_4mainValue【道路】&#10;有形固定資産減価償却率"/>
        <xdr:cNvSpPr txBox="1"/>
      </xdr:nvSpPr>
      <xdr:spPr>
        <a:xfrm>
          <a:off x="927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119290</xdr:rowOff>
    </xdr:from>
    <xdr:to>
      <xdr:col>55</xdr:col>
      <xdr:colOff>50800</xdr:colOff>
      <xdr:row>40</xdr:row>
      <xdr:rowOff>49440</xdr:rowOff>
    </xdr:to>
    <xdr:sp macro="" textlink="">
      <xdr:nvSpPr>
        <xdr:cNvPr id="133" name="楕円 132"/>
        <xdr:cNvSpPr/>
      </xdr:nvSpPr>
      <xdr:spPr>
        <a:xfrm>
          <a:off x="10426700" y="68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97717</xdr:rowOff>
    </xdr:from>
    <xdr:ext cx="534377" cy="259045"/>
    <xdr:sp macro="" textlink="">
      <xdr:nvSpPr>
        <xdr:cNvPr id="134" name="【道路】&#10;一人当たり延長該当値テキスト"/>
        <xdr:cNvSpPr txBox="1"/>
      </xdr:nvSpPr>
      <xdr:spPr>
        <a:xfrm>
          <a:off x="10515600" y="678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129935</xdr:rowOff>
    </xdr:from>
    <xdr:to>
      <xdr:col>50</xdr:col>
      <xdr:colOff>165100</xdr:colOff>
      <xdr:row>40</xdr:row>
      <xdr:rowOff>60085</xdr:rowOff>
    </xdr:to>
    <xdr:sp macro="" textlink="">
      <xdr:nvSpPr>
        <xdr:cNvPr id="135" name="楕円 134"/>
        <xdr:cNvSpPr/>
      </xdr:nvSpPr>
      <xdr:spPr>
        <a:xfrm>
          <a:off x="9588500" y="68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170090</xdr:rowOff>
    </xdr:from>
    <xdr:to>
      <xdr:col>55</xdr:col>
      <xdr:colOff>0</xdr:colOff>
      <xdr:row>40</xdr:row>
      <xdr:rowOff>9285</xdr:rowOff>
    </xdr:to>
    <xdr:cxnSp macro="">
      <xdr:nvCxnSpPr>
        <xdr:cNvPr id="136" name="直線コネクタ 135"/>
        <xdr:cNvCxnSpPr/>
      </xdr:nvCxnSpPr>
      <xdr:spPr>
        <a:xfrm flipV="1">
          <a:off x="9639300" y="6856640"/>
          <a:ext cx="838200" cy="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141741</xdr:rowOff>
    </xdr:from>
    <xdr:to>
      <xdr:col>46</xdr:col>
      <xdr:colOff>38100</xdr:colOff>
      <xdr:row>40</xdr:row>
      <xdr:rowOff>71891</xdr:rowOff>
    </xdr:to>
    <xdr:sp macro="" textlink="">
      <xdr:nvSpPr>
        <xdr:cNvPr id="137" name="楕円 136"/>
        <xdr:cNvSpPr/>
      </xdr:nvSpPr>
      <xdr:spPr>
        <a:xfrm>
          <a:off x="8699500" y="68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9285</xdr:rowOff>
    </xdr:from>
    <xdr:to>
      <xdr:col>50</xdr:col>
      <xdr:colOff>114300</xdr:colOff>
      <xdr:row>40</xdr:row>
      <xdr:rowOff>21091</xdr:rowOff>
    </xdr:to>
    <xdr:cxnSp macro="">
      <xdr:nvCxnSpPr>
        <xdr:cNvPr id="138" name="直線コネクタ 137"/>
        <xdr:cNvCxnSpPr/>
      </xdr:nvCxnSpPr>
      <xdr:spPr>
        <a:xfrm flipV="1">
          <a:off x="8750300" y="6867285"/>
          <a:ext cx="8890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147750</xdr:rowOff>
    </xdr:from>
    <xdr:to>
      <xdr:col>41</xdr:col>
      <xdr:colOff>101600</xdr:colOff>
      <xdr:row>40</xdr:row>
      <xdr:rowOff>77900</xdr:rowOff>
    </xdr:to>
    <xdr:sp macro="" textlink="">
      <xdr:nvSpPr>
        <xdr:cNvPr id="139" name="楕円 138"/>
        <xdr:cNvSpPr/>
      </xdr:nvSpPr>
      <xdr:spPr>
        <a:xfrm>
          <a:off x="7810500" y="68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21091</xdr:rowOff>
    </xdr:from>
    <xdr:to>
      <xdr:col>45</xdr:col>
      <xdr:colOff>177800</xdr:colOff>
      <xdr:row>40</xdr:row>
      <xdr:rowOff>27100</xdr:rowOff>
    </xdr:to>
    <xdr:cxnSp macro="">
      <xdr:nvCxnSpPr>
        <xdr:cNvPr id="140" name="直線コネクタ 139"/>
        <xdr:cNvCxnSpPr/>
      </xdr:nvCxnSpPr>
      <xdr:spPr>
        <a:xfrm flipV="1">
          <a:off x="7861300" y="6879091"/>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154281</xdr:rowOff>
    </xdr:from>
    <xdr:to>
      <xdr:col>36</xdr:col>
      <xdr:colOff>165100</xdr:colOff>
      <xdr:row>40</xdr:row>
      <xdr:rowOff>84431</xdr:rowOff>
    </xdr:to>
    <xdr:sp macro="" textlink="">
      <xdr:nvSpPr>
        <xdr:cNvPr id="141" name="楕円 140"/>
        <xdr:cNvSpPr/>
      </xdr:nvSpPr>
      <xdr:spPr>
        <a:xfrm>
          <a:off x="6921500" y="68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27100</xdr:rowOff>
    </xdr:from>
    <xdr:to>
      <xdr:col>41</xdr:col>
      <xdr:colOff>50800</xdr:colOff>
      <xdr:row>40</xdr:row>
      <xdr:rowOff>33631</xdr:rowOff>
    </xdr:to>
    <xdr:cxnSp macro="">
      <xdr:nvCxnSpPr>
        <xdr:cNvPr id="142" name="直線コネクタ 141"/>
        <xdr:cNvCxnSpPr/>
      </xdr:nvCxnSpPr>
      <xdr:spPr>
        <a:xfrm flipV="1">
          <a:off x="6972300" y="68851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51212</xdr:rowOff>
    </xdr:from>
    <xdr:ext cx="534377" cy="259045"/>
    <xdr:sp macro="" textlink="">
      <xdr:nvSpPr>
        <xdr:cNvPr id="147" name="n_1mainValue【道路】&#10;一人当たり延長"/>
        <xdr:cNvSpPr txBox="1"/>
      </xdr:nvSpPr>
      <xdr:spPr>
        <a:xfrm>
          <a:off x="9359411" y="690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63018</xdr:rowOff>
    </xdr:from>
    <xdr:ext cx="534377" cy="259045"/>
    <xdr:sp macro="" textlink="">
      <xdr:nvSpPr>
        <xdr:cNvPr id="148" name="n_2mainValue【道路】&#10;一人当たり延長"/>
        <xdr:cNvSpPr txBox="1"/>
      </xdr:nvSpPr>
      <xdr:spPr>
        <a:xfrm>
          <a:off x="8483111" y="69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69027</xdr:rowOff>
    </xdr:from>
    <xdr:ext cx="534377" cy="259045"/>
    <xdr:sp macro="" textlink="">
      <xdr:nvSpPr>
        <xdr:cNvPr id="149" name="n_3mainValue【道路】&#10;一人当たり延長"/>
        <xdr:cNvSpPr txBox="1"/>
      </xdr:nvSpPr>
      <xdr:spPr>
        <a:xfrm>
          <a:off x="7594111" y="69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75558</xdr:rowOff>
    </xdr:from>
    <xdr:ext cx="534377" cy="259045"/>
    <xdr:sp macro="" textlink="">
      <xdr:nvSpPr>
        <xdr:cNvPr id="150" name="n_4mainValue【道路】&#10;一人当たり延長"/>
        <xdr:cNvSpPr txBox="1"/>
      </xdr:nvSpPr>
      <xdr:spPr>
        <a:xfrm>
          <a:off x="6705111" y="69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81"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92" name="楕円 191"/>
        <xdr:cNvSpPr/>
      </xdr:nvSpPr>
      <xdr:spPr>
        <a:xfrm>
          <a:off x="4584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9633</xdr:rowOff>
    </xdr:from>
    <xdr:ext cx="405111" cy="259045"/>
    <xdr:sp macro="" textlink="">
      <xdr:nvSpPr>
        <xdr:cNvPr id="193" name="【橋りょう・トンネル】&#10;有形固定資産減価償却率該当値テキスト"/>
        <xdr:cNvSpPr txBox="1"/>
      </xdr:nvSpPr>
      <xdr:spPr>
        <a:xfrm>
          <a:off x="4673600" y="1029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94" name="楕円 193"/>
        <xdr:cNvSpPr/>
      </xdr:nvSpPr>
      <xdr:spPr>
        <a:xfrm>
          <a:off x="3746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37556</xdr:rowOff>
    </xdr:to>
    <xdr:cxnSp macro="">
      <xdr:nvCxnSpPr>
        <xdr:cNvPr id="195" name="直線コネクタ 194"/>
        <xdr:cNvCxnSpPr/>
      </xdr:nvCxnSpPr>
      <xdr:spPr>
        <a:xfrm>
          <a:off x="3797300" y="104649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196" name="楕円 195"/>
        <xdr:cNvSpPr/>
      </xdr:nvSpPr>
      <xdr:spPr>
        <a:xfrm>
          <a:off x="2857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146957</xdr:rowOff>
    </xdr:from>
    <xdr:to>
      <xdr:col>19</xdr:col>
      <xdr:colOff>177800</xdr:colOff>
      <xdr:row>61</xdr:row>
      <xdr:rowOff>6531</xdr:rowOff>
    </xdr:to>
    <xdr:cxnSp macro="">
      <xdr:nvCxnSpPr>
        <xdr:cNvPr id="197" name="直線コネクタ 196"/>
        <xdr:cNvCxnSpPr/>
      </xdr:nvCxnSpPr>
      <xdr:spPr>
        <a:xfrm>
          <a:off x="2908300" y="104339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98" name="楕円 197"/>
        <xdr:cNvSpPr/>
      </xdr:nvSpPr>
      <xdr:spPr>
        <a:xfrm>
          <a:off x="1968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115933</xdr:rowOff>
    </xdr:from>
    <xdr:to>
      <xdr:col>15</xdr:col>
      <xdr:colOff>50800</xdr:colOff>
      <xdr:row>60</xdr:row>
      <xdr:rowOff>146957</xdr:rowOff>
    </xdr:to>
    <xdr:cxnSp macro="">
      <xdr:nvCxnSpPr>
        <xdr:cNvPr id="199" name="直線コネクタ 198"/>
        <xdr:cNvCxnSpPr/>
      </xdr:nvCxnSpPr>
      <xdr:spPr>
        <a:xfrm>
          <a:off x="2019300" y="104029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34109</xdr:rowOff>
    </xdr:from>
    <xdr:to>
      <xdr:col>6</xdr:col>
      <xdr:colOff>38100</xdr:colOff>
      <xdr:row>60</xdr:row>
      <xdr:rowOff>135709</xdr:rowOff>
    </xdr:to>
    <xdr:sp macro="" textlink="">
      <xdr:nvSpPr>
        <xdr:cNvPr id="200" name="楕円 199"/>
        <xdr:cNvSpPr/>
      </xdr:nvSpPr>
      <xdr:spPr>
        <a:xfrm>
          <a:off x="1079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84909</xdr:rowOff>
    </xdr:from>
    <xdr:to>
      <xdr:col>10</xdr:col>
      <xdr:colOff>114300</xdr:colOff>
      <xdr:row>60</xdr:row>
      <xdr:rowOff>115933</xdr:rowOff>
    </xdr:to>
    <xdr:cxnSp macro="">
      <xdr:nvCxnSpPr>
        <xdr:cNvPr id="201" name="直線コネクタ 200"/>
        <xdr:cNvCxnSpPr/>
      </xdr:nvCxnSpPr>
      <xdr:spPr>
        <a:xfrm>
          <a:off x="1130300" y="103719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73858</xdr:rowOff>
    </xdr:from>
    <xdr:ext cx="405111" cy="259045"/>
    <xdr:sp macro="" textlink="">
      <xdr:nvSpPr>
        <xdr:cNvPr id="206" name="n_1mainValue【橋りょう・トンネル】&#10;有形固定資産減価償却率"/>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207" name="n_2mainValue【橋りょう・トンネ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8" name="n_3main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152236</xdr:rowOff>
    </xdr:from>
    <xdr:ext cx="405111" cy="259045"/>
    <xdr:sp macro="" textlink="">
      <xdr:nvSpPr>
        <xdr:cNvPr id="209" name="n_4mainValue【橋りょう・トンネル】&#10;有形固定資産減価償却率"/>
        <xdr:cNvSpPr txBox="1"/>
      </xdr:nvSpPr>
      <xdr:spPr>
        <a:xfrm>
          <a:off x="927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153160</xdr:rowOff>
    </xdr:from>
    <xdr:to>
      <xdr:col>55</xdr:col>
      <xdr:colOff>50800</xdr:colOff>
      <xdr:row>63</xdr:row>
      <xdr:rowOff>83310</xdr:rowOff>
    </xdr:to>
    <xdr:sp macro="" textlink="">
      <xdr:nvSpPr>
        <xdr:cNvPr id="249" name="楕円 248"/>
        <xdr:cNvSpPr/>
      </xdr:nvSpPr>
      <xdr:spPr>
        <a:xfrm>
          <a:off x="10426700" y="107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131587</xdr:rowOff>
    </xdr:from>
    <xdr:ext cx="599010" cy="259045"/>
    <xdr:sp macro="" textlink="">
      <xdr:nvSpPr>
        <xdr:cNvPr id="250" name="【橋りょう・トンネル】&#10;一人当たり有形固定資産（償却資産）額該当値テキスト"/>
        <xdr:cNvSpPr txBox="1"/>
      </xdr:nvSpPr>
      <xdr:spPr>
        <a:xfrm>
          <a:off x="10515600" y="1076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158402</xdr:rowOff>
    </xdr:from>
    <xdr:to>
      <xdr:col>50</xdr:col>
      <xdr:colOff>165100</xdr:colOff>
      <xdr:row>63</xdr:row>
      <xdr:rowOff>88552</xdr:rowOff>
    </xdr:to>
    <xdr:sp macro="" textlink="">
      <xdr:nvSpPr>
        <xdr:cNvPr id="251" name="楕円 250"/>
        <xdr:cNvSpPr/>
      </xdr:nvSpPr>
      <xdr:spPr>
        <a:xfrm>
          <a:off x="9588500" y="107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32510</xdr:rowOff>
    </xdr:from>
    <xdr:to>
      <xdr:col>55</xdr:col>
      <xdr:colOff>0</xdr:colOff>
      <xdr:row>63</xdr:row>
      <xdr:rowOff>37752</xdr:rowOff>
    </xdr:to>
    <xdr:cxnSp macro="">
      <xdr:nvCxnSpPr>
        <xdr:cNvPr id="252" name="直線コネクタ 251"/>
        <xdr:cNvCxnSpPr/>
      </xdr:nvCxnSpPr>
      <xdr:spPr>
        <a:xfrm flipV="1">
          <a:off x="9639300" y="10833860"/>
          <a:ext cx="8382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164216</xdr:rowOff>
    </xdr:from>
    <xdr:to>
      <xdr:col>46</xdr:col>
      <xdr:colOff>38100</xdr:colOff>
      <xdr:row>63</xdr:row>
      <xdr:rowOff>94366</xdr:rowOff>
    </xdr:to>
    <xdr:sp macro="" textlink="">
      <xdr:nvSpPr>
        <xdr:cNvPr id="253" name="楕円 252"/>
        <xdr:cNvSpPr/>
      </xdr:nvSpPr>
      <xdr:spPr>
        <a:xfrm>
          <a:off x="8699500" y="107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37752</xdr:rowOff>
    </xdr:from>
    <xdr:to>
      <xdr:col>50</xdr:col>
      <xdr:colOff>114300</xdr:colOff>
      <xdr:row>63</xdr:row>
      <xdr:rowOff>43566</xdr:rowOff>
    </xdr:to>
    <xdr:cxnSp macro="">
      <xdr:nvCxnSpPr>
        <xdr:cNvPr id="254" name="直線コネクタ 253"/>
        <xdr:cNvCxnSpPr/>
      </xdr:nvCxnSpPr>
      <xdr:spPr>
        <a:xfrm flipV="1">
          <a:off x="8750300" y="10839102"/>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168193</xdr:rowOff>
    </xdr:from>
    <xdr:to>
      <xdr:col>41</xdr:col>
      <xdr:colOff>101600</xdr:colOff>
      <xdr:row>63</xdr:row>
      <xdr:rowOff>98343</xdr:rowOff>
    </xdr:to>
    <xdr:sp macro="" textlink="">
      <xdr:nvSpPr>
        <xdr:cNvPr id="255" name="楕円 254"/>
        <xdr:cNvSpPr/>
      </xdr:nvSpPr>
      <xdr:spPr>
        <a:xfrm>
          <a:off x="7810500" y="107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43566</xdr:rowOff>
    </xdr:from>
    <xdr:to>
      <xdr:col>45</xdr:col>
      <xdr:colOff>177800</xdr:colOff>
      <xdr:row>63</xdr:row>
      <xdr:rowOff>47543</xdr:rowOff>
    </xdr:to>
    <xdr:cxnSp macro="">
      <xdr:nvCxnSpPr>
        <xdr:cNvPr id="256" name="直線コネクタ 255"/>
        <xdr:cNvCxnSpPr/>
      </xdr:nvCxnSpPr>
      <xdr:spPr>
        <a:xfrm flipV="1">
          <a:off x="7861300" y="10844916"/>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425</xdr:rowOff>
    </xdr:from>
    <xdr:to>
      <xdr:col>36</xdr:col>
      <xdr:colOff>165100</xdr:colOff>
      <xdr:row>63</xdr:row>
      <xdr:rowOff>102025</xdr:rowOff>
    </xdr:to>
    <xdr:sp macro="" textlink="">
      <xdr:nvSpPr>
        <xdr:cNvPr id="257" name="楕円 256"/>
        <xdr:cNvSpPr/>
      </xdr:nvSpPr>
      <xdr:spPr>
        <a:xfrm>
          <a:off x="6921500" y="108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47543</xdr:rowOff>
    </xdr:from>
    <xdr:to>
      <xdr:col>41</xdr:col>
      <xdr:colOff>50800</xdr:colOff>
      <xdr:row>63</xdr:row>
      <xdr:rowOff>51225</xdr:rowOff>
    </xdr:to>
    <xdr:cxnSp macro="">
      <xdr:nvCxnSpPr>
        <xdr:cNvPr id="258" name="直線コネクタ 257"/>
        <xdr:cNvCxnSpPr/>
      </xdr:nvCxnSpPr>
      <xdr:spPr>
        <a:xfrm flipV="1">
          <a:off x="6972300" y="10848893"/>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61" name="n_3aveValue【橋りょう・トンネル】&#10;一人当たり有形固定資産（償却資産）額"/>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62" name="n_4aveValue【橋りょう・トンネル】&#10;一人当たり有形固定資産（償却資産）額"/>
        <xdr:cNvSpPr txBox="1"/>
      </xdr:nvSpPr>
      <xdr:spPr>
        <a:xfrm>
          <a:off x="6672795" y="109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79679</xdr:rowOff>
    </xdr:from>
    <xdr:ext cx="599010" cy="259045"/>
    <xdr:sp macro="" textlink="">
      <xdr:nvSpPr>
        <xdr:cNvPr id="263" name="n_1mainValue【橋りょう・トンネル】&#10;一人当たり有形固定資産（償却資産）額"/>
        <xdr:cNvSpPr txBox="1"/>
      </xdr:nvSpPr>
      <xdr:spPr>
        <a:xfrm>
          <a:off x="9327095" y="1088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85493</xdr:rowOff>
    </xdr:from>
    <xdr:ext cx="599010" cy="259045"/>
    <xdr:sp macro="" textlink="">
      <xdr:nvSpPr>
        <xdr:cNvPr id="264" name="n_2mainValue【橋りょう・トンネル】&#10;一人当たり有形固定資産（償却資産）額"/>
        <xdr:cNvSpPr txBox="1"/>
      </xdr:nvSpPr>
      <xdr:spPr>
        <a:xfrm>
          <a:off x="8450795" y="1088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89470</xdr:rowOff>
    </xdr:from>
    <xdr:ext cx="599010" cy="259045"/>
    <xdr:sp macro="" textlink="">
      <xdr:nvSpPr>
        <xdr:cNvPr id="265" name="n_3mainValue【橋りょう・トンネル】&#10;一人当たり有形固定資産（償却資産）額"/>
        <xdr:cNvSpPr txBox="1"/>
      </xdr:nvSpPr>
      <xdr:spPr>
        <a:xfrm>
          <a:off x="7561795" y="1089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118552</xdr:rowOff>
    </xdr:from>
    <xdr:ext cx="599010" cy="259045"/>
    <xdr:sp macro="" textlink="">
      <xdr:nvSpPr>
        <xdr:cNvPr id="266" name="n_4mainValue【橋りょう・トンネル】&#10;一人当たり有形固定資産（償却資産）額"/>
        <xdr:cNvSpPr txBox="1"/>
      </xdr:nvSpPr>
      <xdr:spPr>
        <a:xfrm>
          <a:off x="6672795" y="1057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296" name="【公営住宅】&#10;有形固定資産減価償却率平均値テキスト"/>
        <xdr:cNvSpPr txBox="1"/>
      </xdr:nvSpPr>
      <xdr:spPr>
        <a:xfrm>
          <a:off x="4673600" y="1399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7" name="楕円 306"/>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308" name="【公営住宅】&#10;有形固定資産減価償却率該当値テキスト"/>
        <xdr:cNvSpPr txBox="1"/>
      </xdr:nvSpPr>
      <xdr:spPr>
        <a:xfrm>
          <a:off x="4673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137795</xdr:rowOff>
    </xdr:from>
    <xdr:to>
      <xdr:col>20</xdr:col>
      <xdr:colOff>38100</xdr:colOff>
      <xdr:row>83</xdr:row>
      <xdr:rowOff>67945</xdr:rowOff>
    </xdr:to>
    <xdr:sp macro="" textlink="">
      <xdr:nvSpPr>
        <xdr:cNvPr id="309" name="楕円 308"/>
        <xdr:cNvSpPr/>
      </xdr:nvSpPr>
      <xdr:spPr>
        <a:xfrm>
          <a:off x="3746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17145</xdr:rowOff>
    </xdr:from>
    <xdr:to>
      <xdr:col>24</xdr:col>
      <xdr:colOff>63500</xdr:colOff>
      <xdr:row>83</xdr:row>
      <xdr:rowOff>38100</xdr:rowOff>
    </xdr:to>
    <xdr:cxnSp macro="">
      <xdr:nvCxnSpPr>
        <xdr:cNvPr id="310" name="直線コネクタ 309"/>
        <xdr:cNvCxnSpPr/>
      </xdr:nvCxnSpPr>
      <xdr:spPr>
        <a:xfrm>
          <a:off x="3797300" y="142474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311" name="楕円 310"/>
        <xdr:cNvSpPr/>
      </xdr:nvSpPr>
      <xdr:spPr>
        <a:xfrm>
          <a:off x="2857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17145</xdr:rowOff>
    </xdr:to>
    <xdr:cxnSp macro="">
      <xdr:nvCxnSpPr>
        <xdr:cNvPr id="312" name="直線コネクタ 311"/>
        <xdr:cNvCxnSpPr/>
      </xdr:nvCxnSpPr>
      <xdr:spPr>
        <a:xfrm>
          <a:off x="2908300" y="142265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313" name="楕円 312"/>
        <xdr:cNvSpPr/>
      </xdr:nvSpPr>
      <xdr:spPr>
        <a:xfrm>
          <a:off x="196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82</xdr:row>
      <xdr:rowOff>167639</xdr:rowOff>
    </xdr:to>
    <xdr:cxnSp macro="">
      <xdr:nvCxnSpPr>
        <xdr:cNvPr id="314" name="直線コネクタ 313"/>
        <xdr:cNvCxnSpPr/>
      </xdr:nvCxnSpPr>
      <xdr:spPr>
        <a:xfrm>
          <a:off x="2019300" y="14196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55880</xdr:rowOff>
    </xdr:from>
    <xdr:to>
      <xdr:col>6</xdr:col>
      <xdr:colOff>38100</xdr:colOff>
      <xdr:row>82</xdr:row>
      <xdr:rowOff>157480</xdr:rowOff>
    </xdr:to>
    <xdr:sp macro="" textlink="">
      <xdr:nvSpPr>
        <xdr:cNvPr id="315" name="楕円 314"/>
        <xdr:cNvSpPr/>
      </xdr:nvSpPr>
      <xdr:spPr>
        <a:xfrm>
          <a:off x="1079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106680</xdr:rowOff>
    </xdr:from>
    <xdr:to>
      <xdr:col>10</xdr:col>
      <xdr:colOff>114300</xdr:colOff>
      <xdr:row>82</xdr:row>
      <xdr:rowOff>137161</xdr:rowOff>
    </xdr:to>
    <xdr:cxnSp macro="">
      <xdr:nvCxnSpPr>
        <xdr:cNvPr id="316" name="直線コネクタ 315"/>
        <xdr:cNvCxnSpPr/>
      </xdr:nvCxnSpPr>
      <xdr:spPr>
        <a:xfrm>
          <a:off x="1130300" y="14165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7"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8" name="n_2aveValue【公営住宅】&#10;有形固定資産減価償却率"/>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9"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20"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59072</xdr:rowOff>
    </xdr:from>
    <xdr:ext cx="405111" cy="259045"/>
    <xdr:sp macro="" textlink="">
      <xdr:nvSpPr>
        <xdr:cNvPr id="321" name="n_1mainValue【公営住宅】&#10;有形固定資産減価償却率"/>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322" name="n_2mainValue【公営住宅】&#10;有形固定資産減価償却率"/>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7638</xdr:rowOff>
    </xdr:from>
    <xdr:ext cx="405111" cy="259045"/>
    <xdr:sp macro="" textlink="">
      <xdr:nvSpPr>
        <xdr:cNvPr id="323" name="n_3mainValue【公営住宅】&#10;有形固定資産減価償却率"/>
        <xdr:cNvSpPr txBox="1"/>
      </xdr:nvSpPr>
      <xdr:spPr>
        <a:xfrm>
          <a:off x="1816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24" name="n_4main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108112</xdr:rowOff>
    </xdr:from>
    <xdr:ext cx="469744" cy="259045"/>
    <xdr:sp macro="" textlink="">
      <xdr:nvSpPr>
        <xdr:cNvPr id="355" name="【公営住宅】&#10;一人当たり面積平均値テキスト"/>
        <xdr:cNvSpPr txBox="1"/>
      </xdr:nvSpPr>
      <xdr:spPr>
        <a:xfrm>
          <a:off x="10515600" y="1468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146340</xdr:rowOff>
    </xdr:from>
    <xdr:to>
      <xdr:col>55</xdr:col>
      <xdr:colOff>50800</xdr:colOff>
      <xdr:row>83</xdr:row>
      <xdr:rowOff>76490</xdr:rowOff>
    </xdr:to>
    <xdr:sp macro="" textlink="">
      <xdr:nvSpPr>
        <xdr:cNvPr id="366" name="楕円 365"/>
        <xdr:cNvSpPr/>
      </xdr:nvSpPr>
      <xdr:spPr>
        <a:xfrm>
          <a:off x="10426700" y="142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169217</xdr:rowOff>
    </xdr:from>
    <xdr:ext cx="469744" cy="259045"/>
    <xdr:sp macro="" textlink="">
      <xdr:nvSpPr>
        <xdr:cNvPr id="367" name="【公営住宅】&#10;一人当たり面積該当値テキスト"/>
        <xdr:cNvSpPr txBox="1"/>
      </xdr:nvSpPr>
      <xdr:spPr>
        <a:xfrm>
          <a:off x="10515600" y="1405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152002</xdr:rowOff>
    </xdr:from>
    <xdr:to>
      <xdr:col>50</xdr:col>
      <xdr:colOff>165100</xdr:colOff>
      <xdr:row>83</xdr:row>
      <xdr:rowOff>82152</xdr:rowOff>
    </xdr:to>
    <xdr:sp macro="" textlink="">
      <xdr:nvSpPr>
        <xdr:cNvPr id="368" name="楕円 367"/>
        <xdr:cNvSpPr/>
      </xdr:nvSpPr>
      <xdr:spPr>
        <a:xfrm>
          <a:off x="9588500" y="14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25690</xdr:rowOff>
    </xdr:from>
    <xdr:to>
      <xdr:col>55</xdr:col>
      <xdr:colOff>0</xdr:colOff>
      <xdr:row>83</xdr:row>
      <xdr:rowOff>31352</xdr:rowOff>
    </xdr:to>
    <xdr:cxnSp macro="">
      <xdr:nvCxnSpPr>
        <xdr:cNvPr id="369" name="直線コネクタ 368"/>
        <xdr:cNvCxnSpPr/>
      </xdr:nvCxnSpPr>
      <xdr:spPr>
        <a:xfrm flipV="1">
          <a:off x="9639300" y="14256040"/>
          <a:ext cx="8382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170072</xdr:rowOff>
    </xdr:from>
    <xdr:to>
      <xdr:col>46</xdr:col>
      <xdr:colOff>38100</xdr:colOff>
      <xdr:row>83</xdr:row>
      <xdr:rowOff>100222</xdr:rowOff>
    </xdr:to>
    <xdr:sp macro="" textlink="">
      <xdr:nvSpPr>
        <xdr:cNvPr id="370" name="楕円 369"/>
        <xdr:cNvSpPr/>
      </xdr:nvSpPr>
      <xdr:spPr>
        <a:xfrm>
          <a:off x="8699500" y="142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31352</xdr:rowOff>
    </xdr:from>
    <xdr:to>
      <xdr:col>50</xdr:col>
      <xdr:colOff>114300</xdr:colOff>
      <xdr:row>83</xdr:row>
      <xdr:rowOff>49422</xdr:rowOff>
    </xdr:to>
    <xdr:cxnSp macro="">
      <xdr:nvCxnSpPr>
        <xdr:cNvPr id="371" name="直線コネクタ 370"/>
        <xdr:cNvCxnSpPr/>
      </xdr:nvCxnSpPr>
      <xdr:spPr>
        <a:xfrm flipV="1">
          <a:off x="8750300" y="14261702"/>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10486</xdr:rowOff>
    </xdr:from>
    <xdr:to>
      <xdr:col>41</xdr:col>
      <xdr:colOff>101600</xdr:colOff>
      <xdr:row>83</xdr:row>
      <xdr:rowOff>112086</xdr:rowOff>
    </xdr:to>
    <xdr:sp macro="" textlink="">
      <xdr:nvSpPr>
        <xdr:cNvPr id="372" name="楕円 371"/>
        <xdr:cNvSpPr/>
      </xdr:nvSpPr>
      <xdr:spPr>
        <a:xfrm>
          <a:off x="7810500" y="142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49422</xdr:rowOff>
    </xdr:from>
    <xdr:to>
      <xdr:col>45</xdr:col>
      <xdr:colOff>177800</xdr:colOff>
      <xdr:row>83</xdr:row>
      <xdr:rowOff>61286</xdr:rowOff>
    </xdr:to>
    <xdr:cxnSp macro="">
      <xdr:nvCxnSpPr>
        <xdr:cNvPr id="373" name="直線コネクタ 372"/>
        <xdr:cNvCxnSpPr/>
      </xdr:nvCxnSpPr>
      <xdr:spPr>
        <a:xfrm flipV="1">
          <a:off x="7861300" y="14279772"/>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21916</xdr:rowOff>
    </xdr:from>
    <xdr:to>
      <xdr:col>36</xdr:col>
      <xdr:colOff>165100</xdr:colOff>
      <xdr:row>83</xdr:row>
      <xdr:rowOff>123516</xdr:rowOff>
    </xdr:to>
    <xdr:sp macro="" textlink="">
      <xdr:nvSpPr>
        <xdr:cNvPr id="374" name="楕円 373"/>
        <xdr:cNvSpPr/>
      </xdr:nvSpPr>
      <xdr:spPr>
        <a:xfrm>
          <a:off x="6921500" y="142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61286</xdr:rowOff>
    </xdr:from>
    <xdr:to>
      <xdr:col>41</xdr:col>
      <xdr:colOff>50800</xdr:colOff>
      <xdr:row>83</xdr:row>
      <xdr:rowOff>72716</xdr:rowOff>
    </xdr:to>
    <xdr:cxnSp macro="">
      <xdr:nvCxnSpPr>
        <xdr:cNvPr id="375" name="直線コネクタ 374"/>
        <xdr:cNvCxnSpPr/>
      </xdr:nvCxnSpPr>
      <xdr:spPr>
        <a:xfrm flipV="1">
          <a:off x="6972300" y="142916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60650</xdr:rowOff>
    </xdr:from>
    <xdr:ext cx="469744" cy="259045"/>
    <xdr:sp macro="" textlink="">
      <xdr:nvSpPr>
        <xdr:cNvPr id="376" name="n_1aveValue【公営住宅】&#10;一人当たり面積"/>
        <xdr:cNvSpPr txBox="1"/>
      </xdr:nvSpPr>
      <xdr:spPr>
        <a:xfrm>
          <a:off x="9391727" y="148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52378</xdr:rowOff>
    </xdr:from>
    <xdr:ext cx="469744" cy="259045"/>
    <xdr:sp macro="" textlink="">
      <xdr:nvSpPr>
        <xdr:cNvPr id="377" name="n_2aveValue【公営住宅】&#10;一人当たり面積"/>
        <xdr:cNvSpPr txBox="1"/>
      </xdr:nvSpPr>
      <xdr:spPr>
        <a:xfrm>
          <a:off x="8515427" y="147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64352</xdr:rowOff>
    </xdr:from>
    <xdr:ext cx="469744" cy="259045"/>
    <xdr:sp macro="" textlink="">
      <xdr:nvSpPr>
        <xdr:cNvPr id="378" name="n_3aveValue【公営住宅】&#10;一人当たり面積"/>
        <xdr:cNvSpPr txBox="1"/>
      </xdr:nvSpPr>
      <xdr:spPr>
        <a:xfrm>
          <a:off x="7626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65876</xdr:rowOff>
    </xdr:from>
    <xdr:ext cx="469744" cy="259045"/>
    <xdr:sp macro="" textlink="">
      <xdr:nvSpPr>
        <xdr:cNvPr id="379" name="n_4aveValue【公営住宅】&#10;一人当たり面積"/>
        <xdr:cNvSpPr txBox="1"/>
      </xdr:nvSpPr>
      <xdr:spPr>
        <a:xfrm>
          <a:off x="6737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98679</xdr:rowOff>
    </xdr:from>
    <xdr:ext cx="469744" cy="259045"/>
    <xdr:sp macro="" textlink="">
      <xdr:nvSpPr>
        <xdr:cNvPr id="380" name="n_1mainValue【公営住宅】&#10;一人当たり面積"/>
        <xdr:cNvSpPr txBox="1"/>
      </xdr:nvSpPr>
      <xdr:spPr>
        <a:xfrm>
          <a:off x="9391727" y="139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116749</xdr:rowOff>
    </xdr:from>
    <xdr:ext cx="469744" cy="259045"/>
    <xdr:sp macro="" textlink="">
      <xdr:nvSpPr>
        <xdr:cNvPr id="381" name="n_2mainValue【公営住宅】&#10;一人当たり面積"/>
        <xdr:cNvSpPr txBox="1"/>
      </xdr:nvSpPr>
      <xdr:spPr>
        <a:xfrm>
          <a:off x="8515427" y="140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128613</xdr:rowOff>
    </xdr:from>
    <xdr:ext cx="469744" cy="259045"/>
    <xdr:sp macro="" textlink="">
      <xdr:nvSpPr>
        <xdr:cNvPr id="382" name="n_3mainValue【公営住宅】&#10;一人当たり面積"/>
        <xdr:cNvSpPr txBox="1"/>
      </xdr:nvSpPr>
      <xdr:spPr>
        <a:xfrm>
          <a:off x="7626427" y="1401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140043</xdr:rowOff>
    </xdr:from>
    <xdr:ext cx="469744" cy="259045"/>
    <xdr:sp macro="" textlink="">
      <xdr:nvSpPr>
        <xdr:cNvPr id="383" name="n_4mainValue【公営住宅】&#10;一人当たり面積"/>
        <xdr:cNvSpPr txBox="1"/>
      </xdr:nvSpPr>
      <xdr:spPr>
        <a:xfrm>
          <a:off x="6737427" y="1402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430" name="【認定こども園・幼稚園・保育所】&#10;有形固定資産減価償却率平均値テキスト"/>
        <xdr:cNvSpPr txBox="1"/>
      </xdr:nvSpPr>
      <xdr:spPr>
        <a:xfrm>
          <a:off x="16357600" y="647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76019</xdr:rowOff>
    </xdr:from>
    <xdr:to>
      <xdr:col>85</xdr:col>
      <xdr:colOff>177800</xdr:colOff>
      <xdr:row>36</xdr:row>
      <xdr:rowOff>6169</xdr:rowOff>
    </xdr:to>
    <xdr:sp macro="" textlink="">
      <xdr:nvSpPr>
        <xdr:cNvPr id="441" name="楕円 440"/>
        <xdr:cNvSpPr/>
      </xdr:nvSpPr>
      <xdr:spPr>
        <a:xfrm>
          <a:off x="162687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98896</xdr:rowOff>
    </xdr:from>
    <xdr:ext cx="405111" cy="259045"/>
    <xdr:sp macro="" textlink="">
      <xdr:nvSpPr>
        <xdr:cNvPr id="442" name="【認定こども園・幼稚園・保育所】&#10;有形固定資産減価償却率該当値テキスト"/>
        <xdr:cNvSpPr txBox="1"/>
      </xdr:nvSpPr>
      <xdr:spPr>
        <a:xfrm>
          <a:off x="16357600" y="59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40096</xdr:rowOff>
    </xdr:from>
    <xdr:to>
      <xdr:col>81</xdr:col>
      <xdr:colOff>101600</xdr:colOff>
      <xdr:row>35</xdr:row>
      <xdr:rowOff>141696</xdr:rowOff>
    </xdr:to>
    <xdr:sp macro="" textlink="">
      <xdr:nvSpPr>
        <xdr:cNvPr id="443" name="楕円 442"/>
        <xdr:cNvSpPr/>
      </xdr:nvSpPr>
      <xdr:spPr>
        <a:xfrm>
          <a:off x="15430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90896</xdr:rowOff>
    </xdr:from>
    <xdr:to>
      <xdr:col>85</xdr:col>
      <xdr:colOff>127000</xdr:colOff>
      <xdr:row>35</xdr:row>
      <xdr:rowOff>126819</xdr:rowOff>
    </xdr:to>
    <xdr:cxnSp macro="">
      <xdr:nvCxnSpPr>
        <xdr:cNvPr id="444" name="直線コネクタ 443"/>
        <xdr:cNvCxnSpPr/>
      </xdr:nvCxnSpPr>
      <xdr:spPr>
        <a:xfrm>
          <a:off x="15481300" y="609164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4173</xdr:rowOff>
    </xdr:from>
    <xdr:to>
      <xdr:col>76</xdr:col>
      <xdr:colOff>165100</xdr:colOff>
      <xdr:row>35</xdr:row>
      <xdr:rowOff>105773</xdr:rowOff>
    </xdr:to>
    <xdr:sp macro="" textlink="">
      <xdr:nvSpPr>
        <xdr:cNvPr id="445" name="楕円 444"/>
        <xdr:cNvSpPr/>
      </xdr:nvSpPr>
      <xdr:spPr>
        <a:xfrm>
          <a:off x="14541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54973</xdr:rowOff>
    </xdr:from>
    <xdr:to>
      <xdr:col>81</xdr:col>
      <xdr:colOff>50800</xdr:colOff>
      <xdr:row>35</xdr:row>
      <xdr:rowOff>90896</xdr:rowOff>
    </xdr:to>
    <xdr:cxnSp macro="">
      <xdr:nvCxnSpPr>
        <xdr:cNvPr id="446" name="直線コネクタ 445"/>
        <xdr:cNvCxnSpPr/>
      </xdr:nvCxnSpPr>
      <xdr:spPr>
        <a:xfrm>
          <a:off x="14592300" y="60557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47" name="楕円 446"/>
        <xdr:cNvSpPr/>
      </xdr:nvSpPr>
      <xdr:spPr>
        <a:xfrm>
          <a:off x="13652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19050</xdr:rowOff>
    </xdr:from>
    <xdr:to>
      <xdr:col>76</xdr:col>
      <xdr:colOff>114300</xdr:colOff>
      <xdr:row>35</xdr:row>
      <xdr:rowOff>54973</xdr:rowOff>
    </xdr:to>
    <xdr:cxnSp macro="">
      <xdr:nvCxnSpPr>
        <xdr:cNvPr id="448" name="直線コネクタ 447"/>
        <xdr:cNvCxnSpPr/>
      </xdr:nvCxnSpPr>
      <xdr:spPr>
        <a:xfrm>
          <a:off x="13703300" y="601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103777</xdr:rowOff>
    </xdr:from>
    <xdr:to>
      <xdr:col>67</xdr:col>
      <xdr:colOff>101600</xdr:colOff>
      <xdr:row>35</xdr:row>
      <xdr:rowOff>33927</xdr:rowOff>
    </xdr:to>
    <xdr:sp macro="" textlink="">
      <xdr:nvSpPr>
        <xdr:cNvPr id="449" name="楕円 448"/>
        <xdr:cNvSpPr/>
      </xdr:nvSpPr>
      <xdr:spPr>
        <a:xfrm>
          <a:off x="12763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154577</xdr:rowOff>
    </xdr:from>
    <xdr:to>
      <xdr:col>71</xdr:col>
      <xdr:colOff>177800</xdr:colOff>
      <xdr:row>35</xdr:row>
      <xdr:rowOff>19050</xdr:rowOff>
    </xdr:to>
    <xdr:cxnSp macro="">
      <xdr:nvCxnSpPr>
        <xdr:cNvPr id="450" name="直線コネクタ 449"/>
        <xdr:cNvCxnSpPr/>
      </xdr:nvCxnSpPr>
      <xdr:spPr>
        <a:xfrm>
          <a:off x="12814300" y="598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51" name="n_1aveValue【認定こども園・幼稚園・保育所】&#10;有形固定資産減価償却率"/>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52" name="n_2aveValue【認定こども園・幼稚園・保育所】&#10;有形固定資産減価償却率"/>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453" name="n_3aveValue【認定こども園・幼稚園・保育所】&#10;有形固定資産減価償却率"/>
        <xdr:cNvSpPr txBox="1"/>
      </xdr:nvSpPr>
      <xdr:spPr>
        <a:xfrm>
          <a:off x="13500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126292</xdr:rowOff>
    </xdr:from>
    <xdr:ext cx="405111" cy="259045"/>
    <xdr:sp macro="" textlink="">
      <xdr:nvSpPr>
        <xdr:cNvPr id="454" name="n_4aveValue【認定こども園・幼稚園・保育所】&#10;有形固定資産減価償却率"/>
        <xdr:cNvSpPr txBox="1"/>
      </xdr:nvSpPr>
      <xdr:spPr>
        <a:xfrm>
          <a:off x="12611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158223</xdr:rowOff>
    </xdr:from>
    <xdr:ext cx="405111" cy="259045"/>
    <xdr:sp macro="" textlink="">
      <xdr:nvSpPr>
        <xdr:cNvPr id="455" name="n_1mainValue【認定こども園・幼稚園・保育所】&#10;有形固定資産減価償却率"/>
        <xdr:cNvSpPr txBox="1"/>
      </xdr:nvSpPr>
      <xdr:spPr>
        <a:xfrm>
          <a:off x="152660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122300</xdr:rowOff>
    </xdr:from>
    <xdr:ext cx="405111" cy="259045"/>
    <xdr:sp macro="" textlink="">
      <xdr:nvSpPr>
        <xdr:cNvPr id="456" name="n_2mainValue【認定こども園・幼稚園・保育所】&#10;有形固定資産減価償却率"/>
        <xdr:cNvSpPr txBox="1"/>
      </xdr:nvSpPr>
      <xdr:spPr>
        <a:xfrm>
          <a:off x="14389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57" name="n_3mainValue【認定こども園・幼稚園・保育所】&#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50454</xdr:rowOff>
    </xdr:from>
    <xdr:ext cx="405111" cy="259045"/>
    <xdr:sp macro="" textlink="">
      <xdr:nvSpPr>
        <xdr:cNvPr id="458" name="n_4mainValue【認定こども園・幼稚園・保育所】&#10;有形固定資産減価償却率"/>
        <xdr:cNvSpPr txBox="1"/>
      </xdr:nvSpPr>
      <xdr:spPr>
        <a:xfrm>
          <a:off x="12611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xdr:cNvSpPr txBox="1"/>
      </xdr:nvSpPr>
      <xdr:spPr>
        <a:xfrm>
          <a:off x="22199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35197</xdr:rowOff>
    </xdr:from>
    <xdr:to>
      <xdr:col>116</xdr:col>
      <xdr:colOff>114300</xdr:colOff>
      <xdr:row>40</xdr:row>
      <xdr:rowOff>136797</xdr:rowOff>
    </xdr:to>
    <xdr:sp macro="" textlink="">
      <xdr:nvSpPr>
        <xdr:cNvPr id="500" name="楕円 499"/>
        <xdr:cNvSpPr/>
      </xdr:nvSpPr>
      <xdr:spPr>
        <a:xfrm>
          <a:off x="221107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13624</xdr:rowOff>
    </xdr:from>
    <xdr:ext cx="469744" cy="259045"/>
    <xdr:sp macro="" textlink="">
      <xdr:nvSpPr>
        <xdr:cNvPr id="501" name="【認定こども園・幼稚園・保育所】&#10;一人当たり面積該当値テキスト"/>
        <xdr:cNvSpPr txBox="1"/>
      </xdr:nvSpPr>
      <xdr:spPr>
        <a:xfrm>
          <a:off x="22199600" y="68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44994</xdr:rowOff>
    </xdr:from>
    <xdr:to>
      <xdr:col>112</xdr:col>
      <xdr:colOff>38100</xdr:colOff>
      <xdr:row>40</xdr:row>
      <xdr:rowOff>146594</xdr:rowOff>
    </xdr:to>
    <xdr:sp macro="" textlink="">
      <xdr:nvSpPr>
        <xdr:cNvPr id="502" name="楕円 501"/>
        <xdr:cNvSpPr/>
      </xdr:nvSpPr>
      <xdr:spPr>
        <a:xfrm>
          <a:off x="21272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85997</xdr:rowOff>
    </xdr:from>
    <xdr:to>
      <xdr:col>116</xdr:col>
      <xdr:colOff>63500</xdr:colOff>
      <xdr:row>40</xdr:row>
      <xdr:rowOff>95794</xdr:rowOff>
    </xdr:to>
    <xdr:cxnSp macro="">
      <xdr:nvCxnSpPr>
        <xdr:cNvPr id="503" name="直線コネクタ 502"/>
        <xdr:cNvCxnSpPr/>
      </xdr:nvCxnSpPr>
      <xdr:spPr>
        <a:xfrm flipV="1">
          <a:off x="21323300" y="694399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53159</xdr:rowOff>
    </xdr:from>
    <xdr:to>
      <xdr:col>107</xdr:col>
      <xdr:colOff>101600</xdr:colOff>
      <xdr:row>40</xdr:row>
      <xdr:rowOff>154759</xdr:rowOff>
    </xdr:to>
    <xdr:sp macro="" textlink="">
      <xdr:nvSpPr>
        <xdr:cNvPr id="504" name="楕円 503"/>
        <xdr:cNvSpPr/>
      </xdr:nvSpPr>
      <xdr:spPr>
        <a:xfrm>
          <a:off x="20383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95794</xdr:rowOff>
    </xdr:from>
    <xdr:to>
      <xdr:col>111</xdr:col>
      <xdr:colOff>177800</xdr:colOff>
      <xdr:row>40</xdr:row>
      <xdr:rowOff>103959</xdr:rowOff>
    </xdr:to>
    <xdr:cxnSp macro="">
      <xdr:nvCxnSpPr>
        <xdr:cNvPr id="505" name="直線コネクタ 504"/>
        <xdr:cNvCxnSpPr/>
      </xdr:nvCxnSpPr>
      <xdr:spPr>
        <a:xfrm flipV="1">
          <a:off x="20434300" y="695379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06" name="楕円 505"/>
        <xdr:cNvSpPr/>
      </xdr:nvSpPr>
      <xdr:spPr>
        <a:xfrm>
          <a:off x="19494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103959</xdr:rowOff>
    </xdr:from>
    <xdr:to>
      <xdr:col>107</xdr:col>
      <xdr:colOff>50800</xdr:colOff>
      <xdr:row>40</xdr:row>
      <xdr:rowOff>110490</xdr:rowOff>
    </xdr:to>
    <xdr:cxnSp macro="">
      <xdr:nvCxnSpPr>
        <xdr:cNvPr id="507" name="直線コネクタ 506"/>
        <xdr:cNvCxnSpPr/>
      </xdr:nvCxnSpPr>
      <xdr:spPr>
        <a:xfrm flipV="1">
          <a:off x="19545300" y="696195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66222</xdr:rowOff>
    </xdr:from>
    <xdr:to>
      <xdr:col>98</xdr:col>
      <xdr:colOff>38100</xdr:colOff>
      <xdr:row>40</xdr:row>
      <xdr:rowOff>167822</xdr:rowOff>
    </xdr:to>
    <xdr:sp macro="" textlink="">
      <xdr:nvSpPr>
        <xdr:cNvPr id="508" name="楕円 507"/>
        <xdr:cNvSpPr/>
      </xdr:nvSpPr>
      <xdr:spPr>
        <a:xfrm>
          <a:off x="18605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110490</xdr:rowOff>
    </xdr:from>
    <xdr:to>
      <xdr:col>102</xdr:col>
      <xdr:colOff>114300</xdr:colOff>
      <xdr:row>40</xdr:row>
      <xdr:rowOff>117022</xdr:rowOff>
    </xdr:to>
    <xdr:cxnSp macro="">
      <xdr:nvCxnSpPr>
        <xdr:cNvPr id="509" name="直線コネクタ 508"/>
        <xdr:cNvCxnSpPr/>
      </xdr:nvCxnSpPr>
      <xdr:spPr>
        <a:xfrm flipV="1">
          <a:off x="18656300" y="69684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3" name="n_4aveValue【認定こども園・幼稚園・保育所】&#10;一人当たり面積"/>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137721</xdr:rowOff>
    </xdr:from>
    <xdr:ext cx="469744" cy="259045"/>
    <xdr:sp macro="" textlink="">
      <xdr:nvSpPr>
        <xdr:cNvPr id="514" name="n_1mainValue【認定こども園・幼稚園・保育所】&#10;一人当たり面積"/>
        <xdr:cNvSpPr txBox="1"/>
      </xdr:nvSpPr>
      <xdr:spPr>
        <a:xfrm>
          <a:off x="210757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145886</xdr:rowOff>
    </xdr:from>
    <xdr:ext cx="469744" cy="259045"/>
    <xdr:sp macro="" textlink="">
      <xdr:nvSpPr>
        <xdr:cNvPr id="515" name="n_2mainValue【認定こども園・幼稚園・保育所】&#10;一人当たり面積"/>
        <xdr:cNvSpPr txBox="1"/>
      </xdr:nvSpPr>
      <xdr:spPr>
        <a:xfrm>
          <a:off x="20199427" y="700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516" name="n_3mainValue【認定こども園・幼稚園・保育所】&#10;一人当たり面積"/>
        <xdr:cNvSpPr txBox="1"/>
      </xdr:nvSpPr>
      <xdr:spPr>
        <a:xfrm>
          <a:off x="19310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158949</xdr:rowOff>
    </xdr:from>
    <xdr:ext cx="469744" cy="259045"/>
    <xdr:sp macro="" textlink="">
      <xdr:nvSpPr>
        <xdr:cNvPr id="517" name="n_4mainValue【認定こども園・幼稚園・保育所】&#10;一人当たり面積"/>
        <xdr:cNvSpPr txBox="1"/>
      </xdr:nvSpPr>
      <xdr:spPr>
        <a:xfrm>
          <a:off x="18421427" y="70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xdr:rowOff>
    </xdr:from>
    <xdr:to>
      <xdr:col>85</xdr:col>
      <xdr:colOff>177800</xdr:colOff>
      <xdr:row>61</xdr:row>
      <xdr:rowOff>109855</xdr:rowOff>
    </xdr:to>
    <xdr:sp macro="" textlink="">
      <xdr:nvSpPr>
        <xdr:cNvPr id="558" name="楕円 557"/>
        <xdr:cNvSpPr/>
      </xdr:nvSpPr>
      <xdr:spPr>
        <a:xfrm>
          <a:off x="162687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158132</xdr:rowOff>
    </xdr:from>
    <xdr:ext cx="405111" cy="259045"/>
    <xdr:sp macro="" textlink="">
      <xdr:nvSpPr>
        <xdr:cNvPr id="559" name="【学校施設】&#10;有形固定資産減価償却率該当値テキスト"/>
        <xdr:cNvSpPr txBox="1"/>
      </xdr:nvSpPr>
      <xdr:spPr>
        <a:xfrm>
          <a:off x="16357600"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560" name="楕円 559"/>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59055</xdr:rowOff>
    </xdr:to>
    <xdr:cxnSp macro="">
      <xdr:nvCxnSpPr>
        <xdr:cNvPr id="561" name="直線コネクタ 560"/>
        <xdr:cNvCxnSpPr/>
      </xdr:nvCxnSpPr>
      <xdr:spPr>
        <a:xfrm>
          <a:off x="15481300" y="105022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147320</xdr:rowOff>
    </xdr:from>
    <xdr:to>
      <xdr:col>76</xdr:col>
      <xdr:colOff>165100</xdr:colOff>
      <xdr:row>61</xdr:row>
      <xdr:rowOff>77470</xdr:rowOff>
    </xdr:to>
    <xdr:sp macro="" textlink="">
      <xdr:nvSpPr>
        <xdr:cNvPr id="562" name="楕円 561"/>
        <xdr:cNvSpPr/>
      </xdr:nvSpPr>
      <xdr:spPr>
        <a:xfrm>
          <a:off x="14541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26670</xdr:rowOff>
    </xdr:from>
    <xdr:to>
      <xdr:col>81</xdr:col>
      <xdr:colOff>50800</xdr:colOff>
      <xdr:row>61</xdr:row>
      <xdr:rowOff>43815</xdr:rowOff>
    </xdr:to>
    <xdr:cxnSp macro="">
      <xdr:nvCxnSpPr>
        <xdr:cNvPr id="563" name="直線コネクタ 562"/>
        <xdr:cNvCxnSpPr/>
      </xdr:nvCxnSpPr>
      <xdr:spPr>
        <a:xfrm>
          <a:off x="14592300" y="104851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564" name="楕円 563"/>
        <xdr:cNvSpPr/>
      </xdr:nvSpPr>
      <xdr:spPr>
        <a:xfrm>
          <a:off x="13652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61</xdr:row>
      <xdr:rowOff>26670</xdr:rowOff>
    </xdr:to>
    <xdr:cxnSp macro="">
      <xdr:nvCxnSpPr>
        <xdr:cNvPr id="565" name="直線コネクタ 564"/>
        <xdr:cNvCxnSpPr/>
      </xdr:nvCxnSpPr>
      <xdr:spPr>
        <a:xfrm>
          <a:off x="13703300" y="10431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95885</xdr:rowOff>
    </xdr:from>
    <xdr:to>
      <xdr:col>67</xdr:col>
      <xdr:colOff>101600</xdr:colOff>
      <xdr:row>61</xdr:row>
      <xdr:rowOff>26035</xdr:rowOff>
    </xdr:to>
    <xdr:sp macro="" textlink="">
      <xdr:nvSpPr>
        <xdr:cNvPr id="566" name="楕円 565"/>
        <xdr:cNvSpPr/>
      </xdr:nvSpPr>
      <xdr:spPr>
        <a:xfrm>
          <a:off x="12763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144780</xdr:rowOff>
    </xdr:from>
    <xdr:to>
      <xdr:col>71</xdr:col>
      <xdr:colOff>177800</xdr:colOff>
      <xdr:row>60</xdr:row>
      <xdr:rowOff>146685</xdr:rowOff>
    </xdr:to>
    <xdr:cxnSp macro="">
      <xdr:nvCxnSpPr>
        <xdr:cNvPr id="567" name="直線コネクタ 566"/>
        <xdr:cNvCxnSpPr/>
      </xdr:nvCxnSpPr>
      <xdr:spPr>
        <a:xfrm flipV="1">
          <a:off x="12814300" y="104317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9" name="n_2aveValue【学校施設】&#10;有形固定資産減価償却率"/>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70"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71" name="n_4aveValue【学校施設】&#10;有形固定資産減価償却率"/>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85742</xdr:rowOff>
    </xdr:from>
    <xdr:ext cx="405111" cy="259045"/>
    <xdr:sp macro="" textlink="">
      <xdr:nvSpPr>
        <xdr:cNvPr id="572" name="n_1mainValue【学校施設】&#10;有形固定資産減価償却率"/>
        <xdr:cNvSpPr txBox="1"/>
      </xdr:nvSpPr>
      <xdr:spPr>
        <a:xfrm>
          <a:off x="15266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68597</xdr:rowOff>
    </xdr:from>
    <xdr:ext cx="405111" cy="259045"/>
    <xdr:sp macro="" textlink="">
      <xdr:nvSpPr>
        <xdr:cNvPr id="573" name="n_2mainValue【学校施設】&#10;有形固定資産減価償却率"/>
        <xdr:cNvSpPr txBox="1"/>
      </xdr:nvSpPr>
      <xdr:spPr>
        <a:xfrm>
          <a:off x="14389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574" name="n_3mainValue【学校施設】&#10;有形固定資産減価償却率"/>
        <xdr:cNvSpPr txBox="1"/>
      </xdr:nvSpPr>
      <xdr:spPr>
        <a:xfrm>
          <a:off x="13500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17162</xdr:rowOff>
    </xdr:from>
    <xdr:ext cx="405111" cy="259045"/>
    <xdr:sp macro="" textlink="">
      <xdr:nvSpPr>
        <xdr:cNvPr id="575" name="n_4mainValue【学校施設】&#10;有形固定資産減価償却率"/>
        <xdr:cNvSpPr txBox="1"/>
      </xdr:nvSpPr>
      <xdr:spPr>
        <a:xfrm>
          <a:off x="12611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xdr:cNvSpPr txBox="1"/>
      </xdr:nvSpPr>
      <xdr:spPr>
        <a:xfrm>
          <a:off x="22199600" y="10320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160083</xdr:rowOff>
    </xdr:from>
    <xdr:to>
      <xdr:col>116</xdr:col>
      <xdr:colOff>114300</xdr:colOff>
      <xdr:row>62</xdr:row>
      <xdr:rowOff>90233</xdr:rowOff>
    </xdr:to>
    <xdr:sp macro="" textlink="">
      <xdr:nvSpPr>
        <xdr:cNvPr id="615" name="楕円 614"/>
        <xdr:cNvSpPr/>
      </xdr:nvSpPr>
      <xdr:spPr>
        <a:xfrm>
          <a:off x="22110700" y="106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138510</xdr:rowOff>
    </xdr:from>
    <xdr:ext cx="469744" cy="259045"/>
    <xdr:sp macro="" textlink="">
      <xdr:nvSpPr>
        <xdr:cNvPr id="616" name="【学校施設】&#10;一人当たり面積該当値テキスト"/>
        <xdr:cNvSpPr txBox="1"/>
      </xdr:nvSpPr>
      <xdr:spPr>
        <a:xfrm>
          <a:off x="22199600"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169228</xdr:rowOff>
    </xdr:from>
    <xdr:to>
      <xdr:col>112</xdr:col>
      <xdr:colOff>38100</xdr:colOff>
      <xdr:row>62</xdr:row>
      <xdr:rowOff>99378</xdr:rowOff>
    </xdr:to>
    <xdr:sp macro="" textlink="">
      <xdr:nvSpPr>
        <xdr:cNvPr id="617" name="楕円 616"/>
        <xdr:cNvSpPr/>
      </xdr:nvSpPr>
      <xdr:spPr>
        <a:xfrm>
          <a:off x="21272500" y="106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39433</xdr:rowOff>
    </xdr:from>
    <xdr:to>
      <xdr:col>116</xdr:col>
      <xdr:colOff>63500</xdr:colOff>
      <xdr:row>62</xdr:row>
      <xdr:rowOff>48578</xdr:rowOff>
    </xdr:to>
    <xdr:cxnSp macro="">
      <xdr:nvCxnSpPr>
        <xdr:cNvPr id="618" name="直線コネクタ 617"/>
        <xdr:cNvCxnSpPr/>
      </xdr:nvCxnSpPr>
      <xdr:spPr>
        <a:xfrm flipV="1">
          <a:off x="21323300" y="1066933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8065</xdr:rowOff>
    </xdr:from>
    <xdr:to>
      <xdr:col>107</xdr:col>
      <xdr:colOff>101600</xdr:colOff>
      <xdr:row>62</xdr:row>
      <xdr:rowOff>109665</xdr:rowOff>
    </xdr:to>
    <xdr:sp macro="" textlink="">
      <xdr:nvSpPr>
        <xdr:cNvPr id="619" name="楕円 618"/>
        <xdr:cNvSpPr/>
      </xdr:nvSpPr>
      <xdr:spPr>
        <a:xfrm>
          <a:off x="20383500" y="106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48578</xdr:rowOff>
    </xdr:from>
    <xdr:to>
      <xdr:col>111</xdr:col>
      <xdr:colOff>177800</xdr:colOff>
      <xdr:row>62</xdr:row>
      <xdr:rowOff>58865</xdr:rowOff>
    </xdr:to>
    <xdr:cxnSp macro="">
      <xdr:nvCxnSpPr>
        <xdr:cNvPr id="620" name="直線コネクタ 619"/>
        <xdr:cNvCxnSpPr/>
      </xdr:nvCxnSpPr>
      <xdr:spPr>
        <a:xfrm flipV="1">
          <a:off x="20434300" y="1067847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14922</xdr:rowOff>
    </xdr:from>
    <xdr:to>
      <xdr:col>102</xdr:col>
      <xdr:colOff>165100</xdr:colOff>
      <xdr:row>62</xdr:row>
      <xdr:rowOff>116522</xdr:rowOff>
    </xdr:to>
    <xdr:sp macro="" textlink="">
      <xdr:nvSpPr>
        <xdr:cNvPr id="621" name="楕円 620"/>
        <xdr:cNvSpPr/>
      </xdr:nvSpPr>
      <xdr:spPr>
        <a:xfrm>
          <a:off x="19494500" y="10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58865</xdr:rowOff>
    </xdr:from>
    <xdr:to>
      <xdr:col>107</xdr:col>
      <xdr:colOff>50800</xdr:colOff>
      <xdr:row>62</xdr:row>
      <xdr:rowOff>65722</xdr:rowOff>
    </xdr:to>
    <xdr:cxnSp macro="">
      <xdr:nvCxnSpPr>
        <xdr:cNvPr id="622" name="直線コネクタ 621"/>
        <xdr:cNvCxnSpPr/>
      </xdr:nvCxnSpPr>
      <xdr:spPr>
        <a:xfrm flipV="1">
          <a:off x="19545300" y="1068876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21399</xdr:rowOff>
    </xdr:from>
    <xdr:to>
      <xdr:col>98</xdr:col>
      <xdr:colOff>38100</xdr:colOff>
      <xdr:row>62</xdr:row>
      <xdr:rowOff>122999</xdr:rowOff>
    </xdr:to>
    <xdr:sp macro="" textlink="">
      <xdr:nvSpPr>
        <xdr:cNvPr id="623" name="楕円 622"/>
        <xdr:cNvSpPr/>
      </xdr:nvSpPr>
      <xdr:spPr>
        <a:xfrm>
          <a:off x="18605500" y="106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65722</xdr:rowOff>
    </xdr:from>
    <xdr:to>
      <xdr:col>102</xdr:col>
      <xdr:colOff>114300</xdr:colOff>
      <xdr:row>62</xdr:row>
      <xdr:rowOff>72199</xdr:rowOff>
    </xdr:to>
    <xdr:cxnSp macro="">
      <xdr:nvCxnSpPr>
        <xdr:cNvPr id="624" name="直線コネクタ 623"/>
        <xdr:cNvCxnSpPr/>
      </xdr:nvCxnSpPr>
      <xdr:spPr>
        <a:xfrm flipV="1">
          <a:off x="18656300" y="1069562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xdr:cNvSpPr txBox="1"/>
      </xdr:nvSpPr>
      <xdr:spPr>
        <a:xfrm>
          <a:off x="210757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26" name="n_2aveValue【学校施設】&#10;一人当たり面積"/>
        <xdr:cNvSpPr txBox="1"/>
      </xdr:nvSpPr>
      <xdr:spPr>
        <a:xfrm>
          <a:off x="20199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627" name="n_3aveValue【学校施設】&#10;一人当たり面積"/>
        <xdr:cNvSpPr txBox="1"/>
      </xdr:nvSpPr>
      <xdr:spPr>
        <a:xfrm>
          <a:off x="19310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628" name="n_4aveValue【学校施設】&#10;一人当たり面積"/>
        <xdr:cNvSpPr txBox="1"/>
      </xdr:nvSpPr>
      <xdr:spPr>
        <a:xfrm>
          <a:off x="184214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90505</xdr:rowOff>
    </xdr:from>
    <xdr:ext cx="469744" cy="259045"/>
    <xdr:sp macro="" textlink="">
      <xdr:nvSpPr>
        <xdr:cNvPr id="629" name="n_1mainValue【学校施設】&#10;一人当たり面積"/>
        <xdr:cNvSpPr txBox="1"/>
      </xdr:nvSpPr>
      <xdr:spPr>
        <a:xfrm>
          <a:off x="21075727" y="1072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100792</xdr:rowOff>
    </xdr:from>
    <xdr:ext cx="469744" cy="259045"/>
    <xdr:sp macro="" textlink="">
      <xdr:nvSpPr>
        <xdr:cNvPr id="630" name="n_2mainValue【学校施設】&#10;一人当たり面積"/>
        <xdr:cNvSpPr txBox="1"/>
      </xdr:nvSpPr>
      <xdr:spPr>
        <a:xfrm>
          <a:off x="20199427" y="107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107649</xdr:rowOff>
    </xdr:from>
    <xdr:ext cx="469744" cy="259045"/>
    <xdr:sp macro="" textlink="">
      <xdr:nvSpPr>
        <xdr:cNvPr id="631" name="n_3mainValue【学校施設】&#10;一人当たり面積"/>
        <xdr:cNvSpPr txBox="1"/>
      </xdr:nvSpPr>
      <xdr:spPr>
        <a:xfrm>
          <a:off x="19310427" y="107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114126</xdr:rowOff>
    </xdr:from>
    <xdr:ext cx="469744" cy="259045"/>
    <xdr:sp macro="" textlink="">
      <xdr:nvSpPr>
        <xdr:cNvPr id="632" name="n_4mainValue【学校施設】&#10;一人当たり面積"/>
        <xdr:cNvSpPr txBox="1"/>
      </xdr:nvSpPr>
      <xdr:spPr>
        <a:xfrm>
          <a:off x="18421427" y="107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4" name="直線コネクタ 64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5" name="テキスト ボックス 64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6" name="直線コネクタ 64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7" name="テキスト ボックス 64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8" name="直線コネクタ 6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9" name="テキスト ボックス 6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0" name="直線コネクタ 64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1" name="テキスト ボックス 65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2" name="直線コネクタ 65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3" name="テキスト ボックス 65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5" name="テキスト ボックス 65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57" name="直線コネクタ 656"/>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9" name="直線コネクタ 65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60" name="【児童館】&#10;有形固定資産減価償却率最大値テキスト"/>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61" name="直線コネクタ 660"/>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48277</xdr:rowOff>
    </xdr:from>
    <xdr:ext cx="405111" cy="259045"/>
    <xdr:sp macro="" textlink="">
      <xdr:nvSpPr>
        <xdr:cNvPr id="662" name="【児童館】&#10;有形固定資産減価償却率平均値テキスト"/>
        <xdr:cNvSpPr txBox="1"/>
      </xdr:nvSpPr>
      <xdr:spPr>
        <a:xfrm>
          <a:off x="16357600" y="1393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663" name="フローチャート: 判断 662"/>
        <xdr:cNvSpPr/>
      </xdr:nvSpPr>
      <xdr:spPr>
        <a:xfrm>
          <a:off x="16268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664" name="フローチャート: 判断 663"/>
        <xdr:cNvSpPr/>
      </xdr:nvSpPr>
      <xdr:spPr>
        <a:xfrm>
          <a:off x="15430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65" name="フローチャート: 判断 664"/>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66" name="フローチャート: 判断 665"/>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67" name="フローチャート: 判断 666"/>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73" name="楕円 672"/>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74"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75" name="楕円 674"/>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76" name="直線コネクタ 675"/>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77" name="楕円 676"/>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8" name="直線コネクタ 677"/>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79" name="楕円 678"/>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80" name="直線コネクタ 679"/>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81" name="楕円 680"/>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82" name="直線コネクタ 681"/>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113047</xdr:rowOff>
    </xdr:from>
    <xdr:ext cx="405111" cy="259045"/>
    <xdr:sp macro="" textlink="">
      <xdr:nvSpPr>
        <xdr:cNvPr id="683" name="n_1aveValue【児童館】&#10;有形固定資産減価償却率"/>
        <xdr:cNvSpPr txBox="1"/>
      </xdr:nvSpPr>
      <xdr:spPr>
        <a:xfrm>
          <a:off x="15266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684" name="n_2aveValue【児童館】&#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85"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86" name="n_4aveValue【児童館】&#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7"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88"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89"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90"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1" name="直線コネクタ 70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2" name="テキスト ボックス 70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5" name="直線コネクタ 704"/>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6" name="テキスト ボックス 705"/>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20955</xdr:rowOff>
    </xdr:from>
    <xdr:to>
      <xdr:col>116</xdr:col>
      <xdr:colOff>62864</xdr:colOff>
      <xdr:row>84</xdr:row>
      <xdr:rowOff>169545</xdr:rowOff>
    </xdr:to>
    <xdr:cxnSp macro="">
      <xdr:nvCxnSpPr>
        <xdr:cNvPr id="710" name="直線コネクタ 709"/>
        <xdr:cNvCxnSpPr/>
      </xdr:nvCxnSpPr>
      <xdr:spPr>
        <a:xfrm flipV="1">
          <a:off x="22160864" y="1339405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1922</xdr:rowOff>
    </xdr:from>
    <xdr:ext cx="469744" cy="259045"/>
    <xdr:sp macro="" textlink="">
      <xdr:nvSpPr>
        <xdr:cNvPr id="711" name="【児童館】&#10;一人当たり面積最小値テキスト"/>
        <xdr:cNvSpPr txBox="1"/>
      </xdr:nvSpPr>
      <xdr:spPr>
        <a:xfrm>
          <a:off x="22199600"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169545</xdr:rowOff>
    </xdr:from>
    <xdr:to>
      <xdr:col>116</xdr:col>
      <xdr:colOff>152400</xdr:colOff>
      <xdr:row>84</xdr:row>
      <xdr:rowOff>169545</xdr:rowOff>
    </xdr:to>
    <xdr:cxnSp macro="">
      <xdr:nvCxnSpPr>
        <xdr:cNvPr id="712" name="直線コネクタ 711"/>
        <xdr:cNvCxnSpPr/>
      </xdr:nvCxnSpPr>
      <xdr:spPr>
        <a:xfrm>
          <a:off x="22072600" y="1457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139082</xdr:rowOff>
    </xdr:from>
    <xdr:ext cx="469744" cy="259045"/>
    <xdr:sp macro="" textlink="">
      <xdr:nvSpPr>
        <xdr:cNvPr id="713" name="【児童館】&#10;一人当たり面積最大値テキスト"/>
        <xdr:cNvSpPr txBox="1"/>
      </xdr:nvSpPr>
      <xdr:spPr>
        <a:xfrm>
          <a:off x="22199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20955</xdr:rowOff>
    </xdr:from>
    <xdr:to>
      <xdr:col>116</xdr:col>
      <xdr:colOff>152400</xdr:colOff>
      <xdr:row>78</xdr:row>
      <xdr:rowOff>20955</xdr:rowOff>
    </xdr:to>
    <xdr:cxnSp macro="">
      <xdr:nvCxnSpPr>
        <xdr:cNvPr id="714" name="直線コネクタ 713"/>
        <xdr:cNvCxnSpPr/>
      </xdr:nvCxnSpPr>
      <xdr:spPr>
        <a:xfrm>
          <a:off x="22072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44466</xdr:rowOff>
    </xdr:from>
    <xdr:ext cx="469744" cy="259045"/>
    <xdr:sp macro="" textlink="">
      <xdr:nvSpPr>
        <xdr:cNvPr id="715" name="【児童館】&#10;一人当たり面積平均値テキスト"/>
        <xdr:cNvSpPr txBox="1"/>
      </xdr:nvSpPr>
      <xdr:spPr>
        <a:xfrm>
          <a:off x="22199600" y="1393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716" name="フローチャート: 判断 715"/>
        <xdr:cNvSpPr/>
      </xdr:nvSpPr>
      <xdr:spPr>
        <a:xfrm>
          <a:off x="22110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50164</xdr:rowOff>
    </xdr:from>
    <xdr:to>
      <xdr:col>112</xdr:col>
      <xdr:colOff>38100</xdr:colOff>
      <xdr:row>82</xdr:row>
      <xdr:rowOff>151764</xdr:rowOff>
    </xdr:to>
    <xdr:sp macro="" textlink="">
      <xdr:nvSpPr>
        <xdr:cNvPr id="717" name="フローチャート: 判断 716"/>
        <xdr:cNvSpPr/>
      </xdr:nvSpPr>
      <xdr:spPr>
        <a:xfrm>
          <a:off x="21272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718" name="フローチャート: 判断 717"/>
        <xdr:cNvSpPr/>
      </xdr:nvSpPr>
      <xdr:spPr>
        <a:xfrm>
          <a:off x="2038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164464</xdr:rowOff>
    </xdr:from>
    <xdr:to>
      <xdr:col>102</xdr:col>
      <xdr:colOff>165100</xdr:colOff>
      <xdr:row>82</xdr:row>
      <xdr:rowOff>94614</xdr:rowOff>
    </xdr:to>
    <xdr:sp macro="" textlink="">
      <xdr:nvSpPr>
        <xdr:cNvPr id="719" name="フローチャート: 判断 718"/>
        <xdr:cNvSpPr/>
      </xdr:nvSpPr>
      <xdr:spPr>
        <a:xfrm>
          <a:off x="19494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55880</xdr:rowOff>
    </xdr:from>
    <xdr:to>
      <xdr:col>98</xdr:col>
      <xdr:colOff>38100</xdr:colOff>
      <xdr:row>82</xdr:row>
      <xdr:rowOff>157480</xdr:rowOff>
    </xdr:to>
    <xdr:sp macro="" textlink="">
      <xdr:nvSpPr>
        <xdr:cNvPr id="720" name="フローチャート: 判断 719"/>
        <xdr:cNvSpPr/>
      </xdr:nvSpPr>
      <xdr:spPr>
        <a:xfrm>
          <a:off x="18605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118745</xdr:rowOff>
    </xdr:from>
    <xdr:to>
      <xdr:col>116</xdr:col>
      <xdr:colOff>114300</xdr:colOff>
      <xdr:row>83</xdr:row>
      <xdr:rowOff>48895</xdr:rowOff>
    </xdr:to>
    <xdr:sp macro="" textlink="">
      <xdr:nvSpPr>
        <xdr:cNvPr id="726" name="楕円 725"/>
        <xdr:cNvSpPr/>
      </xdr:nvSpPr>
      <xdr:spPr>
        <a:xfrm>
          <a:off x="22110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97172</xdr:rowOff>
    </xdr:from>
    <xdr:ext cx="469744" cy="259045"/>
    <xdr:sp macro="" textlink="">
      <xdr:nvSpPr>
        <xdr:cNvPr id="727" name="【児童館】&#10;一人当たり面積該当値テキスト"/>
        <xdr:cNvSpPr txBox="1"/>
      </xdr:nvSpPr>
      <xdr:spPr>
        <a:xfrm>
          <a:off x="22199600" y="1415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130175</xdr:rowOff>
    </xdr:from>
    <xdr:to>
      <xdr:col>112</xdr:col>
      <xdr:colOff>38100</xdr:colOff>
      <xdr:row>83</xdr:row>
      <xdr:rowOff>60325</xdr:rowOff>
    </xdr:to>
    <xdr:sp macro="" textlink="">
      <xdr:nvSpPr>
        <xdr:cNvPr id="728" name="楕円 727"/>
        <xdr:cNvSpPr/>
      </xdr:nvSpPr>
      <xdr:spPr>
        <a:xfrm>
          <a:off x="21272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169545</xdr:rowOff>
    </xdr:from>
    <xdr:to>
      <xdr:col>116</xdr:col>
      <xdr:colOff>63500</xdr:colOff>
      <xdr:row>83</xdr:row>
      <xdr:rowOff>9525</xdr:rowOff>
    </xdr:to>
    <xdr:cxnSp macro="">
      <xdr:nvCxnSpPr>
        <xdr:cNvPr id="729" name="直線コネクタ 728"/>
        <xdr:cNvCxnSpPr/>
      </xdr:nvCxnSpPr>
      <xdr:spPr>
        <a:xfrm flipV="1">
          <a:off x="21323300" y="142284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107314</xdr:rowOff>
    </xdr:from>
    <xdr:to>
      <xdr:col>107</xdr:col>
      <xdr:colOff>101600</xdr:colOff>
      <xdr:row>82</xdr:row>
      <xdr:rowOff>37464</xdr:rowOff>
    </xdr:to>
    <xdr:sp macro="" textlink="">
      <xdr:nvSpPr>
        <xdr:cNvPr id="730" name="楕円 729"/>
        <xdr:cNvSpPr/>
      </xdr:nvSpPr>
      <xdr:spPr>
        <a:xfrm>
          <a:off x="20383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158114</xdr:rowOff>
    </xdr:from>
    <xdr:to>
      <xdr:col>111</xdr:col>
      <xdr:colOff>177800</xdr:colOff>
      <xdr:row>83</xdr:row>
      <xdr:rowOff>9525</xdr:rowOff>
    </xdr:to>
    <xdr:cxnSp macro="">
      <xdr:nvCxnSpPr>
        <xdr:cNvPr id="731" name="直線コネクタ 730"/>
        <xdr:cNvCxnSpPr/>
      </xdr:nvCxnSpPr>
      <xdr:spPr>
        <a:xfrm>
          <a:off x="20434300" y="14045564"/>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118745</xdr:rowOff>
    </xdr:from>
    <xdr:to>
      <xdr:col>102</xdr:col>
      <xdr:colOff>165100</xdr:colOff>
      <xdr:row>82</xdr:row>
      <xdr:rowOff>48895</xdr:rowOff>
    </xdr:to>
    <xdr:sp macro="" textlink="">
      <xdr:nvSpPr>
        <xdr:cNvPr id="732" name="楕円 731"/>
        <xdr:cNvSpPr/>
      </xdr:nvSpPr>
      <xdr:spPr>
        <a:xfrm>
          <a:off x="19494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158114</xdr:rowOff>
    </xdr:from>
    <xdr:to>
      <xdr:col>107</xdr:col>
      <xdr:colOff>50800</xdr:colOff>
      <xdr:row>81</xdr:row>
      <xdr:rowOff>169545</xdr:rowOff>
    </xdr:to>
    <xdr:cxnSp macro="">
      <xdr:nvCxnSpPr>
        <xdr:cNvPr id="733" name="直線コネクタ 732"/>
        <xdr:cNvCxnSpPr/>
      </xdr:nvCxnSpPr>
      <xdr:spPr>
        <a:xfrm flipV="1">
          <a:off x="19545300" y="140455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130175</xdr:rowOff>
    </xdr:from>
    <xdr:to>
      <xdr:col>98</xdr:col>
      <xdr:colOff>38100</xdr:colOff>
      <xdr:row>82</xdr:row>
      <xdr:rowOff>60325</xdr:rowOff>
    </xdr:to>
    <xdr:sp macro="" textlink="">
      <xdr:nvSpPr>
        <xdr:cNvPr id="734" name="楕円 733"/>
        <xdr:cNvSpPr/>
      </xdr:nvSpPr>
      <xdr:spPr>
        <a:xfrm>
          <a:off x="18605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169545</xdr:rowOff>
    </xdr:from>
    <xdr:to>
      <xdr:col>102</xdr:col>
      <xdr:colOff>114300</xdr:colOff>
      <xdr:row>82</xdr:row>
      <xdr:rowOff>9525</xdr:rowOff>
    </xdr:to>
    <xdr:cxnSp macro="">
      <xdr:nvCxnSpPr>
        <xdr:cNvPr id="735" name="直線コネクタ 734"/>
        <xdr:cNvCxnSpPr/>
      </xdr:nvCxnSpPr>
      <xdr:spPr>
        <a:xfrm flipV="1">
          <a:off x="18656300" y="140569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168291</xdr:rowOff>
    </xdr:from>
    <xdr:ext cx="469744" cy="259045"/>
    <xdr:sp macro="" textlink="">
      <xdr:nvSpPr>
        <xdr:cNvPr id="736" name="n_1aveValue【児童館】&#10;一人当たり面積"/>
        <xdr:cNvSpPr txBox="1"/>
      </xdr:nvSpPr>
      <xdr:spPr>
        <a:xfrm>
          <a:off x="210757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102888</xdr:rowOff>
    </xdr:from>
    <xdr:ext cx="469744" cy="259045"/>
    <xdr:sp macro="" textlink="">
      <xdr:nvSpPr>
        <xdr:cNvPr id="737" name="n_2aveValue【児童館】&#10;一人当たり面積"/>
        <xdr:cNvSpPr txBox="1"/>
      </xdr:nvSpPr>
      <xdr:spPr>
        <a:xfrm>
          <a:off x="20199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85741</xdr:rowOff>
    </xdr:from>
    <xdr:ext cx="469744" cy="259045"/>
    <xdr:sp macro="" textlink="">
      <xdr:nvSpPr>
        <xdr:cNvPr id="738" name="n_3aveValue【児童館】&#10;一人当たり面積"/>
        <xdr:cNvSpPr txBox="1"/>
      </xdr:nvSpPr>
      <xdr:spPr>
        <a:xfrm>
          <a:off x="19310427" y="141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148607</xdr:rowOff>
    </xdr:from>
    <xdr:ext cx="469744" cy="259045"/>
    <xdr:sp macro="" textlink="">
      <xdr:nvSpPr>
        <xdr:cNvPr id="739" name="n_4aveValue【児童館】&#10;一人当たり面積"/>
        <xdr:cNvSpPr txBox="1"/>
      </xdr:nvSpPr>
      <xdr:spPr>
        <a:xfrm>
          <a:off x="18421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51452</xdr:rowOff>
    </xdr:from>
    <xdr:ext cx="469744" cy="259045"/>
    <xdr:sp macro="" textlink="">
      <xdr:nvSpPr>
        <xdr:cNvPr id="740" name="n_1mainValue【児童館】&#10;一人当たり面積"/>
        <xdr:cNvSpPr txBox="1"/>
      </xdr:nvSpPr>
      <xdr:spPr>
        <a:xfrm>
          <a:off x="21075727" y="142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53991</xdr:rowOff>
    </xdr:from>
    <xdr:ext cx="469744" cy="259045"/>
    <xdr:sp macro="" textlink="">
      <xdr:nvSpPr>
        <xdr:cNvPr id="741" name="n_2mainValue【児童館】&#10;一人当たり面積"/>
        <xdr:cNvSpPr txBox="1"/>
      </xdr:nvSpPr>
      <xdr:spPr>
        <a:xfrm>
          <a:off x="20199427" y="137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65422</xdr:rowOff>
    </xdr:from>
    <xdr:ext cx="469744" cy="259045"/>
    <xdr:sp macro="" textlink="">
      <xdr:nvSpPr>
        <xdr:cNvPr id="742" name="n_3mainValue【児童館】&#10;一人当たり面積"/>
        <xdr:cNvSpPr txBox="1"/>
      </xdr:nvSpPr>
      <xdr:spPr>
        <a:xfrm>
          <a:off x="19310427" y="1378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76852</xdr:rowOff>
    </xdr:from>
    <xdr:ext cx="469744" cy="259045"/>
    <xdr:sp macro="" textlink="">
      <xdr:nvSpPr>
        <xdr:cNvPr id="743" name="n_4mainValue【児童館】&#10;一人当たり面積"/>
        <xdr:cNvSpPr txBox="1"/>
      </xdr:nvSpPr>
      <xdr:spPr>
        <a:xfrm>
          <a:off x="18421427" y="1379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769" name="直線コネクタ 768"/>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772" name="【公民館】&#10;有形固定資産減価償却率最大値テキスト"/>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773" name="直線コネクタ 772"/>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774" name="【公民館】&#10;有形固定資産減価償却率平均値テキスト"/>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775" name="フローチャート: 判断 774"/>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776" name="フローチャート: 判断 775"/>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77" name="フローチャート: 判断 776"/>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778" name="フローチャート: 判断 777"/>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779" name="フローチャート: 判断 778"/>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66221</xdr:rowOff>
    </xdr:from>
    <xdr:to>
      <xdr:col>85</xdr:col>
      <xdr:colOff>177800</xdr:colOff>
      <xdr:row>107</xdr:row>
      <xdr:rowOff>167821</xdr:rowOff>
    </xdr:to>
    <xdr:sp macro="" textlink="">
      <xdr:nvSpPr>
        <xdr:cNvPr id="785" name="楕円 784"/>
        <xdr:cNvSpPr/>
      </xdr:nvSpPr>
      <xdr:spPr>
        <a:xfrm>
          <a:off x="16268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44648</xdr:rowOff>
    </xdr:from>
    <xdr:ext cx="405111" cy="259045"/>
    <xdr:sp macro="" textlink="">
      <xdr:nvSpPr>
        <xdr:cNvPr id="786" name="【公民館】&#10;有形固定資産減価償却率該当値テキスト"/>
        <xdr:cNvSpPr txBox="1"/>
      </xdr:nvSpPr>
      <xdr:spPr>
        <a:xfrm>
          <a:off x="16357600"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33564</xdr:rowOff>
    </xdr:from>
    <xdr:to>
      <xdr:col>81</xdr:col>
      <xdr:colOff>101600</xdr:colOff>
      <xdr:row>107</xdr:row>
      <xdr:rowOff>135164</xdr:rowOff>
    </xdr:to>
    <xdr:sp macro="" textlink="">
      <xdr:nvSpPr>
        <xdr:cNvPr id="787" name="楕円 786"/>
        <xdr:cNvSpPr/>
      </xdr:nvSpPr>
      <xdr:spPr>
        <a:xfrm>
          <a:off x="1543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84364</xdr:rowOff>
    </xdr:from>
    <xdr:to>
      <xdr:col>85</xdr:col>
      <xdr:colOff>127000</xdr:colOff>
      <xdr:row>107</xdr:row>
      <xdr:rowOff>117021</xdr:rowOff>
    </xdr:to>
    <xdr:cxnSp macro="">
      <xdr:nvCxnSpPr>
        <xdr:cNvPr id="788" name="直線コネクタ 787"/>
        <xdr:cNvCxnSpPr/>
      </xdr:nvCxnSpPr>
      <xdr:spPr>
        <a:xfrm>
          <a:off x="15481300" y="18429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789" name="楕円 788"/>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107</xdr:row>
      <xdr:rowOff>84364</xdr:rowOff>
    </xdr:to>
    <xdr:cxnSp macro="">
      <xdr:nvCxnSpPr>
        <xdr:cNvPr id="790" name="直線コネクタ 789"/>
        <xdr:cNvCxnSpPr/>
      </xdr:nvCxnSpPr>
      <xdr:spPr>
        <a:xfrm>
          <a:off x="14592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791" name="楕円 790"/>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51707</xdr:rowOff>
    </xdr:to>
    <xdr:cxnSp macro="">
      <xdr:nvCxnSpPr>
        <xdr:cNvPr id="792" name="直線コネクタ 791"/>
        <xdr:cNvCxnSpPr/>
      </xdr:nvCxnSpPr>
      <xdr:spPr>
        <a:xfrm>
          <a:off x="13703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107043</xdr:rowOff>
    </xdr:from>
    <xdr:to>
      <xdr:col>67</xdr:col>
      <xdr:colOff>101600</xdr:colOff>
      <xdr:row>107</xdr:row>
      <xdr:rowOff>37193</xdr:rowOff>
    </xdr:to>
    <xdr:sp macro="" textlink="">
      <xdr:nvSpPr>
        <xdr:cNvPr id="793" name="楕円 792"/>
        <xdr:cNvSpPr/>
      </xdr:nvSpPr>
      <xdr:spPr>
        <a:xfrm>
          <a:off x="1276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157843</xdr:rowOff>
    </xdr:from>
    <xdr:to>
      <xdr:col>71</xdr:col>
      <xdr:colOff>177800</xdr:colOff>
      <xdr:row>107</xdr:row>
      <xdr:rowOff>19050</xdr:rowOff>
    </xdr:to>
    <xdr:cxnSp macro="">
      <xdr:nvCxnSpPr>
        <xdr:cNvPr id="794" name="直線コネクタ 793"/>
        <xdr:cNvCxnSpPr/>
      </xdr:nvCxnSpPr>
      <xdr:spPr>
        <a:xfrm>
          <a:off x="12814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95" name="n_1aveValue【公民館】&#10;有形固定資産減価償却率"/>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96" name="n_2aveValue【公民館】&#10;有形固定資産減価償却率"/>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97" name="n_3aveValue【公民館】&#10;有形固定資産減価償却率"/>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98" name="n_4aveValue【公民館】&#10;有形固定資産減価償却率"/>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126291</xdr:rowOff>
    </xdr:from>
    <xdr:ext cx="405111" cy="259045"/>
    <xdr:sp macro="" textlink="">
      <xdr:nvSpPr>
        <xdr:cNvPr id="799" name="n_1mainValue【公民館】&#10;有形固定資産減価償却率"/>
        <xdr:cNvSpPr txBox="1"/>
      </xdr:nvSpPr>
      <xdr:spPr>
        <a:xfrm>
          <a:off x="15266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800" name="n_2mainValue【公民館】&#10;有形固定資産減価償却率"/>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801" name="n_3mainValue【公民館】&#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28320</xdr:rowOff>
    </xdr:from>
    <xdr:ext cx="405111" cy="259045"/>
    <xdr:sp macro="" textlink="">
      <xdr:nvSpPr>
        <xdr:cNvPr id="802" name="n_4mainValue【公民館】&#10;有形固定資産減価償却率"/>
        <xdr:cNvSpPr txBox="1"/>
      </xdr:nvSpPr>
      <xdr:spPr>
        <a:xfrm>
          <a:off x="12611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828" name="直線コネクタ 827"/>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829" name="【公民館】&#10;一人当たり面積最小値テキスト"/>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830" name="直線コネクタ 829"/>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831" name="【公民館】&#10;一人当たり面積最大値テキスト"/>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832" name="直線コネクタ 831"/>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833" name="【公民館】&#10;一人当たり面積平均値テキスト"/>
        <xdr:cNvSpPr txBox="1"/>
      </xdr:nvSpPr>
      <xdr:spPr>
        <a:xfrm>
          <a:off x="22199600" y="1834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834" name="フローチャート: 判断 833"/>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835" name="フローチャート: 判断 834"/>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836" name="フローチャート: 判断 835"/>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837" name="フローチャート: 判断 836"/>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838" name="フローチャート: 判断 837"/>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844" name="楕円 843"/>
        <xdr:cNvSpPr/>
      </xdr:nvSpPr>
      <xdr:spPr>
        <a:xfrm>
          <a:off x="22110700" y="1852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156663</xdr:rowOff>
    </xdr:from>
    <xdr:ext cx="469744" cy="259045"/>
    <xdr:sp macro="" textlink="">
      <xdr:nvSpPr>
        <xdr:cNvPr id="845" name="【公民館】&#10;一人当たり面積該当値テキスト"/>
        <xdr:cNvSpPr txBox="1"/>
      </xdr:nvSpPr>
      <xdr:spPr>
        <a:xfrm>
          <a:off x="22199600" y="1850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10378</xdr:rowOff>
    </xdr:from>
    <xdr:to>
      <xdr:col>112</xdr:col>
      <xdr:colOff>38100</xdr:colOff>
      <xdr:row>108</xdr:row>
      <xdr:rowOff>111978</xdr:rowOff>
    </xdr:to>
    <xdr:sp macro="" textlink="">
      <xdr:nvSpPr>
        <xdr:cNvPr id="846" name="楕円 845"/>
        <xdr:cNvSpPr/>
      </xdr:nvSpPr>
      <xdr:spPr>
        <a:xfrm>
          <a:off x="21272500" y="1852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57586</xdr:rowOff>
    </xdr:from>
    <xdr:to>
      <xdr:col>116</xdr:col>
      <xdr:colOff>63500</xdr:colOff>
      <xdr:row>108</xdr:row>
      <xdr:rowOff>61178</xdr:rowOff>
    </xdr:to>
    <xdr:cxnSp macro="">
      <xdr:nvCxnSpPr>
        <xdr:cNvPr id="847" name="直線コネクタ 846"/>
        <xdr:cNvCxnSpPr/>
      </xdr:nvCxnSpPr>
      <xdr:spPr>
        <a:xfrm flipV="1">
          <a:off x="21323300" y="18574186"/>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14624</xdr:rowOff>
    </xdr:from>
    <xdr:to>
      <xdr:col>107</xdr:col>
      <xdr:colOff>101600</xdr:colOff>
      <xdr:row>108</xdr:row>
      <xdr:rowOff>116224</xdr:rowOff>
    </xdr:to>
    <xdr:sp macro="" textlink="">
      <xdr:nvSpPr>
        <xdr:cNvPr id="848" name="楕円 847"/>
        <xdr:cNvSpPr/>
      </xdr:nvSpPr>
      <xdr:spPr>
        <a:xfrm>
          <a:off x="20383500" y="1853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61178</xdr:rowOff>
    </xdr:from>
    <xdr:to>
      <xdr:col>111</xdr:col>
      <xdr:colOff>177800</xdr:colOff>
      <xdr:row>108</xdr:row>
      <xdr:rowOff>65424</xdr:rowOff>
    </xdr:to>
    <xdr:cxnSp macro="">
      <xdr:nvCxnSpPr>
        <xdr:cNvPr id="849" name="直線コネクタ 848"/>
        <xdr:cNvCxnSpPr/>
      </xdr:nvCxnSpPr>
      <xdr:spPr>
        <a:xfrm flipV="1">
          <a:off x="20434300" y="18577778"/>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17236</xdr:rowOff>
    </xdr:from>
    <xdr:to>
      <xdr:col>102</xdr:col>
      <xdr:colOff>165100</xdr:colOff>
      <xdr:row>108</xdr:row>
      <xdr:rowOff>118836</xdr:rowOff>
    </xdr:to>
    <xdr:sp macro="" textlink="">
      <xdr:nvSpPr>
        <xdr:cNvPr id="850" name="楕円 849"/>
        <xdr:cNvSpPr/>
      </xdr:nvSpPr>
      <xdr:spPr>
        <a:xfrm>
          <a:off x="19494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65424</xdr:rowOff>
    </xdr:from>
    <xdr:to>
      <xdr:col>107</xdr:col>
      <xdr:colOff>50800</xdr:colOff>
      <xdr:row>108</xdr:row>
      <xdr:rowOff>68036</xdr:rowOff>
    </xdr:to>
    <xdr:cxnSp macro="">
      <xdr:nvCxnSpPr>
        <xdr:cNvPr id="851" name="直線コネクタ 850"/>
        <xdr:cNvCxnSpPr/>
      </xdr:nvCxnSpPr>
      <xdr:spPr>
        <a:xfrm flipV="1">
          <a:off x="19545300" y="1858202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19848</xdr:rowOff>
    </xdr:from>
    <xdr:to>
      <xdr:col>98</xdr:col>
      <xdr:colOff>38100</xdr:colOff>
      <xdr:row>108</xdr:row>
      <xdr:rowOff>121448</xdr:rowOff>
    </xdr:to>
    <xdr:sp macro="" textlink="">
      <xdr:nvSpPr>
        <xdr:cNvPr id="852" name="楕円 851"/>
        <xdr:cNvSpPr/>
      </xdr:nvSpPr>
      <xdr:spPr>
        <a:xfrm>
          <a:off x="18605500" y="18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68036</xdr:rowOff>
    </xdr:from>
    <xdr:to>
      <xdr:col>102</xdr:col>
      <xdr:colOff>114300</xdr:colOff>
      <xdr:row>108</xdr:row>
      <xdr:rowOff>70648</xdr:rowOff>
    </xdr:to>
    <xdr:cxnSp macro="">
      <xdr:nvCxnSpPr>
        <xdr:cNvPr id="853" name="直線コネクタ 852"/>
        <xdr:cNvCxnSpPr/>
      </xdr:nvCxnSpPr>
      <xdr:spPr>
        <a:xfrm flipV="1">
          <a:off x="18656300" y="1858463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854" name="n_1aveValue【公民館】&#10;一人当たり面積"/>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855" name="n_2aveValue【公民館】&#10;一人当たり面積"/>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856" name="n_3aveValue【公民館】&#10;一人当たり面積"/>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857" name="n_4aveValue【公民館】&#10;一人当たり面積"/>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103105</xdr:rowOff>
    </xdr:from>
    <xdr:ext cx="469744" cy="259045"/>
    <xdr:sp macro="" textlink="">
      <xdr:nvSpPr>
        <xdr:cNvPr id="858" name="n_1mainValue【公民館】&#10;一人当たり面積"/>
        <xdr:cNvSpPr txBox="1"/>
      </xdr:nvSpPr>
      <xdr:spPr>
        <a:xfrm>
          <a:off x="21075727" y="1861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107351</xdr:rowOff>
    </xdr:from>
    <xdr:ext cx="469744" cy="259045"/>
    <xdr:sp macro="" textlink="">
      <xdr:nvSpPr>
        <xdr:cNvPr id="859" name="n_2mainValue【公民館】&#10;一人当たり面積"/>
        <xdr:cNvSpPr txBox="1"/>
      </xdr:nvSpPr>
      <xdr:spPr>
        <a:xfrm>
          <a:off x="20199427" y="1862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109963</xdr:rowOff>
    </xdr:from>
    <xdr:ext cx="469744" cy="259045"/>
    <xdr:sp macro="" textlink="">
      <xdr:nvSpPr>
        <xdr:cNvPr id="860" name="n_3mainValue【公民館】&#10;一人当たり面積"/>
        <xdr:cNvSpPr txBox="1"/>
      </xdr:nvSpPr>
      <xdr:spPr>
        <a:xfrm>
          <a:off x="19310427" y="186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112575</xdr:rowOff>
    </xdr:from>
    <xdr:ext cx="469744" cy="259045"/>
    <xdr:sp macro="" textlink="">
      <xdr:nvSpPr>
        <xdr:cNvPr id="861" name="n_4mainValue【公民館】&#10;一人当たり面積"/>
        <xdr:cNvSpPr txBox="1"/>
      </xdr:nvSpPr>
      <xdr:spPr>
        <a:xfrm>
          <a:off x="18421427" y="1862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類似団体と比較して、特に有形固定資産減価償却率が高くなっている施設は、児童館、公民館であり、特に低くなっている施設は、認定こども園である。</a:t>
          </a:r>
          <a:endParaRPr lang="ja-JP" altLang="ja-JP" sz="1400">
            <a:effectLst/>
          </a:endParaRPr>
        </a:p>
        <a:p>
          <a:r>
            <a:rPr kumimoji="1" lang="ja-JP" altLang="ja-JP" sz="1100">
              <a:solidFill>
                <a:schemeClr val="dk1"/>
              </a:solidFill>
              <a:effectLst/>
              <a:latin typeface="+mn-lt"/>
              <a:ea typeface="+mn-ea"/>
              <a:cs typeface="+mn-cs"/>
            </a:rPr>
            <a:t>　そのうち、児童館については、複合化・集約化の取り組みを進め、現在、２館ある児童館のうち、利用の少ない１館を閉館</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中学校については、平成３０年度に屋上改修等を行っており、他公共施設についても計画的に老朽化対策に取り組んでいる。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4,936
88.19
5,811,702
5,664,608
147,094
3,243,718
4,717,185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79301</xdr:rowOff>
    </xdr:from>
    <xdr:ext cx="405111" cy="259045"/>
    <xdr:sp macro="" textlink="">
      <xdr:nvSpPr>
        <xdr:cNvPr id="63" name="【図書館】&#10;有形固定資産減価償却率平均値テキスト"/>
        <xdr:cNvSpPr txBox="1"/>
      </xdr:nvSpPr>
      <xdr:spPr>
        <a:xfrm>
          <a:off x="4673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xdr:cNvSpPr/>
      </xdr:nvSpPr>
      <xdr:spPr>
        <a:xfrm>
          <a:off x="4584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xdr:cNvSpPr/>
      </xdr:nvSpPr>
      <xdr:spPr>
        <a:xfrm>
          <a:off x="1968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xdr:cNvCxnSpPr/>
      </xdr:nvCxnSpPr>
      <xdr:spPr>
        <a:xfrm>
          <a:off x="3797300" y="693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xdr:cNvCxnSpPr/>
      </xdr:nvCxnSpPr>
      <xdr:spPr>
        <a:xfrm>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132097</xdr:rowOff>
    </xdr:from>
    <xdr:ext cx="405111" cy="259045"/>
    <xdr:sp macro="" textlink="">
      <xdr:nvSpPr>
        <xdr:cNvPr id="84" name="n_1aveValue【図書館】&#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6" name="n_3aveValue【図書館】&#10;有形固定資産減価償却率"/>
        <xdr:cNvSpPr txBox="1"/>
      </xdr:nvSpPr>
      <xdr:spPr>
        <a:xfrm>
          <a:off x="1816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図書館】&#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7" name="直線コネクタ 116"/>
        <xdr:cNvCxnSpPr/>
      </xdr:nvCxnSpPr>
      <xdr:spPr>
        <a:xfrm flipV="1">
          <a:off x="10476865" y="567036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20" name="【図書館】&#10;一人当たり面積最大値テキスト"/>
        <xdr:cNvSpPr txBox="1"/>
      </xdr:nvSpPr>
      <xdr:spPr>
        <a:xfrm>
          <a:off x="10515600" y="54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21" name="直線コネクタ 120"/>
        <xdr:cNvCxnSpPr/>
      </xdr:nvCxnSpPr>
      <xdr:spPr>
        <a:xfrm>
          <a:off x="10388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22" name="【図書館】&#10;一人当たり面積平均値テキスト"/>
        <xdr:cNvSpPr txBox="1"/>
      </xdr:nvSpPr>
      <xdr:spPr>
        <a:xfrm>
          <a:off x="10515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フローチャート: 判断 122"/>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24" name="フローチャート: 判断 123"/>
        <xdr:cNvSpPr/>
      </xdr:nvSpPr>
      <xdr:spPr>
        <a:xfrm>
          <a:off x="9588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5" name="フローチャート: 判断 124"/>
        <xdr:cNvSpPr/>
      </xdr:nvSpPr>
      <xdr:spPr>
        <a:xfrm>
          <a:off x="8699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111941</xdr:rowOff>
    </xdr:from>
    <xdr:to>
      <xdr:col>41</xdr:col>
      <xdr:colOff>101600</xdr:colOff>
      <xdr:row>40</xdr:row>
      <xdr:rowOff>42091</xdr:rowOff>
    </xdr:to>
    <xdr:sp macro="" textlink="">
      <xdr:nvSpPr>
        <xdr:cNvPr id="126" name="フローチャート: 判断 125"/>
        <xdr:cNvSpPr/>
      </xdr:nvSpPr>
      <xdr:spPr>
        <a:xfrm>
          <a:off x="7810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7" name="フローチャート: 判断 126"/>
        <xdr:cNvSpPr/>
      </xdr:nvSpPr>
      <xdr:spPr>
        <a:xfrm>
          <a:off x="6921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72753</xdr:rowOff>
    </xdr:from>
    <xdr:to>
      <xdr:col>55</xdr:col>
      <xdr:colOff>50800</xdr:colOff>
      <xdr:row>38</xdr:row>
      <xdr:rowOff>2903</xdr:rowOff>
    </xdr:to>
    <xdr:sp macro="" textlink="">
      <xdr:nvSpPr>
        <xdr:cNvPr id="133" name="楕円 132"/>
        <xdr:cNvSpPr/>
      </xdr:nvSpPr>
      <xdr:spPr>
        <a:xfrm>
          <a:off x="10426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95630</xdr:rowOff>
    </xdr:from>
    <xdr:ext cx="469744" cy="259045"/>
    <xdr:sp macro="" textlink="">
      <xdr:nvSpPr>
        <xdr:cNvPr id="134" name="【図書館】&#10;一人当たり面積該当値テキスト"/>
        <xdr:cNvSpPr txBox="1"/>
      </xdr:nvSpPr>
      <xdr:spPr>
        <a:xfrm>
          <a:off x="10515600" y="626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92347</xdr:rowOff>
    </xdr:from>
    <xdr:to>
      <xdr:col>50</xdr:col>
      <xdr:colOff>165100</xdr:colOff>
      <xdr:row>38</xdr:row>
      <xdr:rowOff>22497</xdr:rowOff>
    </xdr:to>
    <xdr:sp macro="" textlink="">
      <xdr:nvSpPr>
        <xdr:cNvPr id="135" name="楕円 134"/>
        <xdr:cNvSpPr/>
      </xdr:nvSpPr>
      <xdr:spPr>
        <a:xfrm>
          <a:off x="958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123553</xdr:rowOff>
    </xdr:from>
    <xdr:to>
      <xdr:col>55</xdr:col>
      <xdr:colOff>0</xdr:colOff>
      <xdr:row>37</xdr:row>
      <xdr:rowOff>143147</xdr:rowOff>
    </xdr:to>
    <xdr:cxnSp macro="">
      <xdr:nvCxnSpPr>
        <xdr:cNvPr id="136" name="直線コネクタ 135"/>
        <xdr:cNvCxnSpPr/>
      </xdr:nvCxnSpPr>
      <xdr:spPr>
        <a:xfrm flipV="1">
          <a:off x="9639300" y="64672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37" name="楕円 136"/>
        <xdr:cNvSpPr/>
      </xdr:nvSpPr>
      <xdr:spPr>
        <a:xfrm>
          <a:off x="869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143147</xdr:rowOff>
    </xdr:from>
    <xdr:to>
      <xdr:col>50</xdr:col>
      <xdr:colOff>114300</xdr:colOff>
      <xdr:row>37</xdr:row>
      <xdr:rowOff>166007</xdr:rowOff>
    </xdr:to>
    <xdr:cxnSp macro="">
      <xdr:nvCxnSpPr>
        <xdr:cNvPr id="138" name="直線コネクタ 137"/>
        <xdr:cNvCxnSpPr/>
      </xdr:nvCxnSpPr>
      <xdr:spPr>
        <a:xfrm flipV="1">
          <a:off x="8750300" y="64867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131536</xdr:rowOff>
    </xdr:from>
    <xdr:to>
      <xdr:col>41</xdr:col>
      <xdr:colOff>101600</xdr:colOff>
      <xdr:row>38</xdr:row>
      <xdr:rowOff>61686</xdr:rowOff>
    </xdr:to>
    <xdr:sp macro="" textlink="">
      <xdr:nvSpPr>
        <xdr:cNvPr id="139" name="楕円 138"/>
        <xdr:cNvSpPr/>
      </xdr:nvSpPr>
      <xdr:spPr>
        <a:xfrm>
          <a:off x="7810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166007</xdr:rowOff>
    </xdr:from>
    <xdr:to>
      <xdr:col>45</xdr:col>
      <xdr:colOff>177800</xdr:colOff>
      <xdr:row>38</xdr:row>
      <xdr:rowOff>10885</xdr:rowOff>
    </xdr:to>
    <xdr:cxnSp macro="">
      <xdr:nvCxnSpPr>
        <xdr:cNvPr id="140" name="直線コネクタ 139"/>
        <xdr:cNvCxnSpPr/>
      </xdr:nvCxnSpPr>
      <xdr:spPr>
        <a:xfrm flipV="1">
          <a:off x="7861300" y="6509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144599</xdr:rowOff>
    </xdr:from>
    <xdr:to>
      <xdr:col>36</xdr:col>
      <xdr:colOff>165100</xdr:colOff>
      <xdr:row>38</xdr:row>
      <xdr:rowOff>74749</xdr:rowOff>
    </xdr:to>
    <xdr:sp macro="" textlink="">
      <xdr:nvSpPr>
        <xdr:cNvPr id="141" name="楕円 140"/>
        <xdr:cNvSpPr/>
      </xdr:nvSpPr>
      <xdr:spPr>
        <a:xfrm>
          <a:off x="6921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10885</xdr:rowOff>
    </xdr:from>
    <xdr:to>
      <xdr:col>41</xdr:col>
      <xdr:colOff>50800</xdr:colOff>
      <xdr:row>38</xdr:row>
      <xdr:rowOff>23949</xdr:rowOff>
    </xdr:to>
    <xdr:cxnSp macro="">
      <xdr:nvCxnSpPr>
        <xdr:cNvPr id="142" name="直線コネクタ 141"/>
        <xdr:cNvCxnSpPr/>
      </xdr:nvCxnSpPr>
      <xdr:spPr>
        <a:xfrm flipV="1">
          <a:off x="6972300" y="65259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90368</xdr:rowOff>
    </xdr:from>
    <xdr:ext cx="469744" cy="259045"/>
    <xdr:sp macro="" textlink="">
      <xdr:nvSpPr>
        <xdr:cNvPr id="143" name="n_1aveValue【図書館】&#10;一人当たり面積"/>
        <xdr:cNvSpPr txBox="1"/>
      </xdr:nvSpPr>
      <xdr:spPr>
        <a:xfrm>
          <a:off x="939172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126292</xdr:rowOff>
    </xdr:from>
    <xdr:ext cx="469744" cy="259045"/>
    <xdr:sp macro="" textlink="">
      <xdr:nvSpPr>
        <xdr:cNvPr id="144" name="n_2aveValue【図書館】&#10;一人当たり面積"/>
        <xdr:cNvSpPr txBox="1"/>
      </xdr:nvSpPr>
      <xdr:spPr>
        <a:xfrm>
          <a:off x="8515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33218</xdr:rowOff>
    </xdr:from>
    <xdr:ext cx="469744" cy="259045"/>
    <xdr:sp macro="" textlink="">
      <xdr:nvSpPr>
        <xdr:cNvPr id="145" name="n_3aveValue【図書館】&#10;一人当たり面積"/>
        <xdr:cNvSpPr txBox="1"/>
      </xdr:nvSpPr>
      <xdr:spPr>
        <a:xfrm>
          <a:off x="76264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20155</xdr:rowOff>
    </xdr:from>
    <xdr:ext cx="469744" cy="259045"/>
    <xdr:sp macro="" textlink="">
      <xdr:nvSpPr>
        <xdr:cNvPr id="146" name="n_4aveValue【図書館】&#10;一人当たり面積"/>
        <xdr:cNvSpPr txBox="1"/>
      </xdr:nvSpPr>
      <xdr:spPr>
        <a:xfrm>
          <a:off x="6737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39024</xdr:rowOff>
    </xdr:from>
    <xdr:ext cx="469744" cy="259045"/>
    <xdr:sp macro="" textlink="">
      <xdr:nvSpPr>
        <xdr:cNvPr id="147" name="n_1mainValue【図書館】&#10;一人当たり面積"/>
        <xdr:cNvSpPr txBox="1"/>
      </xdr:nvSpPr>
      <xdr:spPr>
        <a:xfrm>
          <a:off x="93917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48" name="n_2main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78213</xdr:rowOff>
    </xdr:from>
    <xdr:ext cx="469744" cy="259045"/>
    <xdr:sp macro="" textlink="">
      <xdr:nvSpPr>
        <xdr:cNvPr id="149" name="n_3mainValue【図書館】&#10;一人当たり面積"/>
        <xdr:cNvSpPr txBox="1"/>
      </xdr:nvSpPr>
      <xdr:spPr>
        <a:xfrm>
          <a:off x="7626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91276</xdr:rowOff>
    </xdr:from>
    <xdr:ext cx="469744" cy="259045"/>
    <xdr:sp macro="" textlink="">
      <xdr:nvSpPr>
        <xdr:cNvPr id="150" name="n_4mainValue【図書館】&#10;一人当たり面積"/>
        <xdr:cNvSpPr txBox="1"/>
      </xdr:nvSpPr>
      <xdr:spPr>
        <a:xfrm>
          <a:off x="6737427" y="62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176" name="直線コネクタ 175"/>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9" name="【体育館・プー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80" name="直線コネクタ 179"/>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112140</xdr:rowOff>
    </xdr:from>
    <xdr:ext cx="405111" cy="259045"/>
    <xdr:sp macro="" textlink="">
      <xdr:nvSpPr>
        <xdr:cNvPr id="181" name="【体育館・プール】&#10;有形固定資産減価償却率平均値テキスト"/>
        <xdr:cNvSpPr txBox="1"/>
      </xdr:nvSpPr>
      <xdr:spPr>
        <a:xfrm>
          <a:off x="4673600" y="1057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2" name="フローチャート: 判断 181"/>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3" name="フローチャート: 判断 182"/>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4" name="フローチャート: 判断 183"/>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5" name="フローチャート: 判断 184"/>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6" name="フローチャート: 判断 185"/>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43906</xdr:rowOff>
    </xdr:from>
    <xdr:to>
      <xdr:col>24</xdr:col>
      <xdr:colOff>114300</xdr:colOff>
      <xdr:row>60</xdr:row>
      <xdr:rowOff>145506</xdr:rowOff>
    </xdr:to>
    <xdr:sp macro="" textlink="">
      <xdr:nvSpPr>
        <xdr:cNvPr id="192" name="楕円 191"/>
        <xdr:cNvSpPr/>
      </xdr:nvSpPr>
      <xdr:spPr>
        <a:xfrm>
          <a:off x="4584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66783</xdr:rowOff>
    </xdr:from>
    <xdr:ext cx="405111" cy="259045"/>
    <xdr:sp macro="" textlink="">
      <xdr:nvSpPr>
        <xdr:cNvPr id="193" name="【体育館・プール】&#10;有形固定資産減価償却率該当値テキスト"/>
        <xdr:cNvSpPr txBox="1"/>
      </xdr:nvSpPr>
      <xdr:spPr>
        <a:xfrm>
          <a:off x="4673600" y="1018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94" name="楕円 193"/>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94706</xdr:rowOff>
    </xdr:from>
    <xdr:to>
      <xdr:col>24</xdr:col>
      <xdr:colOff>63500</xdr:colOff>
      <xdr:row>60</xdr:row>
      <xdr:rowOff>156754</xdr:rowOff>
    </xdr:to>
    <xdr:cxnSp macro="">
      <xdr:nvCxnSpPr>
        <xdr:cNvPr id="195" name="直線コネクタ 194"/>
        <xdr:cNvCxnSpPr/>
      </xdr:nvCxnSpPr>
      <xdr:spPr>
        <a:xfrm flipV="1">
          <a:off x="3797300" y="1038170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6" name="楕円 195"/>
        <xdr:cNvSpPr/>
      </xdr:nvSpPr>
      <xdr:spPr>
        <a:xfrm>
          <a:off x="2857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63681</xdr:rowOff>
    </xdr:to>
    <xdr:cxnSp macro="">
      <xdr:nvCxnSpPr>
        <xdr:cNvPr id="197" name="直線コネクタ 196"/>
        <xdr:cNvCxnSpPr/>
      </xdr:nvCxnSpPr>
      <xdr:spPr>
        <a:xfrm flipV="1">
          <a:off x="2908300" y="104437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98" name="楕円 197"/>
        <xdr:cNvSpPr/>
      </xdr:nvSpPr>
      <xdr:spPr>
        <a:xfrm>
          <a:off x="1968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26126</xdr:rowOff>
    </xdr:from>
    <xdr:to>
      <xdr:col>15</xdr:col>
      <xdr:colOff>50800</xdr:colOff>
      <xdr:row>61</xdr:row>
      <xdr:rowOff>63681</xdr:rowOff>
    </xdr:to>
    <xdr:cxnSp macro="">
      <xdr:nvCxnSpPr>
        <xdr:cNvPr id="199" name="直線コネクタ 198"/>
        <xdr:cNvCxnSpPr/>
      </xdr:nvCxnSpPr>
      <xdr:spPr>
        <a:xfrm>
          <a:off x="2019300" y="104845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107587</xdr:rowOff>
    </xdr:from>
    <xdr:to>
      <xdr:col>6</xdr:col>
      <xdr:colOff>38100</xdr:colOff>
      <xdr:row>61</xdr:row>
      <xdr:rowOff>37737</xdr:rowOff>
    </xdr:to>
    <xdr:sp macro="" textlink="">
      <xdr:nvSpPr>
        <xdr:cNvPr id="200" name="楕円 199"/>
        <xdr:cNvSpPr/>
      </xdr:nvSpPr>
      <xdr:spPr>
        <a:xfrm>
          <a:off x="1079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158387</xdr:rowOff>
    </xdr:from>
    <xdr:to>
      <xdr:col>10</xdr:col>
      <xdr:colOff>114300</xdr:colOff>
      <xdr:row>61</xdr:row>
      <xdr:rowOff>26126</xdr:rowOff>
    </xdr:to>
    <xdr:cxnSp macro="">
      <xdr:nvCxnSpPr>
        <xdr:cNvPr id="201" name="直線コネクタ 200"/>
        <xdr:cNvCxnSpPr/>
      </xdr:nvCxnSpPr>
      <xdr:spPr>
        <a:xfrm>
          <a:off x="1130300" y="104453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30497</xdr:rowOff>
    </xdr:from>
    <xdr:ext cx="405111" cy="259045"/>
    <xdr:sp macro="" textlink="">
      <xdr:nvSpPr>
        <xdr:cNvPr id="202" name="n_1aveValue【体育館・プール】&#10;有形固定資産減価償却率"/>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203" name="n_2aveValue【体育館・プール】&#10;有形固定資産減価償却率"/>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204" name="n_3aveValue【体育館・プール】&#10;有形固定資産減価償却率"/>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205" name="n_4aveValue【体育館・プール】&#10;有形固定資産減価償却率"/>
        <xdr:cNvSpPr txBox="1"/>
      </xdr:nvSpPr>
      <xdr:spPr>
        <a:xfrm>
          <a:off x="927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206" name="n_1mainValue【体育館・プー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131008</xdr:rowOff>
    </xdr:from>
    <xdr:ext cx="405111" cy="259045"/>
    <xdr:sp macro="" textlink="">
      <xdr:nvSpPr>
        <xdr:cNvPr id="207" name="n_2mainValue【体育館・プール】&#10;有形固定資産減価償却率"/>
        <xdr:cNvSpPr txBox="1"/>
      </xdr:nvSpPr>
      <xdr:spPr>
        <a:xfrm>
          <a:off x="2705744" y="1024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8" name="n_3mainValue【体育館・プール】&#10;有形固定資産減価償却率"/>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9" name="n_4mainValue【体育館・プー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233" name="直線コネクタ 232"/>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234" name="【体育館・プール】&#10;一人当たり面積最小値テキスト"/>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235" name="直線コネクタ 234"/>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236" name="【体育館・プール】&#10;一人当たり面積最大値テキスト"/>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237" name="直線コネクタ 236"/>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238" name="【体育館・プール】&#10;一人当たり面積平均値テキスト"/>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9" name="フローチャート: 判断 238"/>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240" name="フローチャート: 判断 239"/>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241" name="フローチャート: 判断 240"/>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242" name="フローチャート: 判断 241"/>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243" name="フローチャート: 判断 242"/>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98552</xdr:rowOff>
    </xdr:from>
    <xdr:to>
      <xdr:col>55</xdr:col>
      <xdr:colOff>50800</xdr:colOff>
      <xdr:row>60</xdr:row>
      <xdr:rowOff>28702</xdr:rowOff>
    </xdr:to>
    <xdr:sp macro="" textlink="">
      <xdr:nvSpPr>
        <xdr:cNvPr id="249" name="楕円 248"/>
        <xdr:cNvSpPr/>
      </xdr:nvSpPr>
      <xdr:spPr>
        <a:xfrm>
          <a:off x="10426700" y="102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121429</xdr:rowOff>
    </xdr:from>
    <xdr:ext cx="469744" cy="259045"/>
    <xdr:sp macro="" textlink="">
      <xdr:nvSpPr>
        <xdr:cNvPr id="250" name="【体育館・プール】&#10;一人当たり面積該当値テキスト"/>
        <xdr:cNvSpPr txBox="1"/>
      </xdr:nvSpPr>
      <xdr:spPr>
        <a:xfrm>
          <a:off x="10515600" y="100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117602</xdr:rowOff>
    </xdr:from>
    <xdr:to>
      <xdr:col>50</xdr:col>
      <xdr:colOff>165100</xdr:colOff>
      <xdr:row>60</xdr:row>
      <xdr:rowOff>47752</xdr:rowOff>
    </xdr:to>
    <xdr:sp macro="" textlink="">
      <xdr:nvSpPr>
        <xdr:cNvPr id="251" name="楕円 250"/>
        <xdr:cNvSpPr/>
      </xdr:nvSpPr>
      <xdr:spPr>
        <a:xfrm>
          <a:off x="9588500" y="102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149352</xdr:rowOff>
    </xdr:from>
    <xdr:to>
      <xdr:col>55</xdr:col>
      <xdr:colOff>0</xdr:colOff>
      <xdr:row>59</xdr:row>
      <xdr:rowOff>168402</xdr:rowOff>
    </xdr:to>
    <xdr:cxnSp macro="">
      <xdr:nvCxnSpPr>
        <xdr:cNvPr id="252" name="直線コネクタ 251"/>
        <xdr:cNvCxnSpPr/>
      </xdr:nvCxnSpPr>
      <xdr:spPr>
        <a:xfrm flipV="1">
          <a:off x="9639300" y="10264902"/>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138938</xdr:rowOff>
    </xdr:from>
    <xdr:to>
      <xdr:col>46</xdr:col>
      <xdr:colOff>38100</xdr:colOff>
      <xdr:row>60</xdr:row>
      <xdr:rowOff>69088</xdr:rowOff>
    </xdr:to>
    <xdr:sp macro="" textlink="">
      <xdr:nvSpPr>
        <xdr:cNvPr id="253" name="楕円 252"/>
        <xdr:cNvSpPr/>
      </xdr:nvSpPr>
      <xdr:spPr>
        <a:xfrm>
          <a:off x="8699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168402</xdr:rowOff>
    </xdr:from>
    <xdr:to>
      <xdr:col>50</xdr:col>
      <xdr:colOff>114300</xdr:colOff>
      <xdr:row>60</xdr:row>
      <xdr:rowOff>18288</xdr:rowOff>
    </xdr:to>
    <xdr:cxnSp macro="">
      <xdr:nvCxnSpPr>
        <xdr:cNvPr id="254" name="直線コネクタ 253"/>
        <xdr:cNvCxnSpPr/>
      </xdr:nvCxnSpPr>
      <xdr:spPr>
        <a:xfrm flipV="1">
          <a:off x="8750300" y="1028395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152654</xdr:rowOff>
    </xdr:from>
    <xdr:to>
      <xdr:col>41</xdr:col>
      <xdr:colOff>101600</xdr:colOff>
      <xdr:row>60</xdr:row>
      <xdr:rowOff>82804</xdr:rowOff>
    </xdr:to>
    <xdr:sp macro="" textlink="">
      <xdr:nvSpPr>
        <xdr:cNvPr id="255" name="楕円 254"/>
        <xdr:cNvSpPr/>
      </xdr:nvSpPr>
      <xdr:spPr>
        <a:xfrm>
          <a:off x="7810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18288</xdr:rowOff>
    </xdr:from>
    <xdr:to>
      <xdr:col>45</xdr:col>
      <xdr:colOff>177800</xdr:colOff>
      <xdr:row>60</xdr:row>
      <xdr:rowOff>32004</xdr:rowOff>
    </xdr:to>
    <xdr:cxnSp macro="">
      <xdr:nvCxnSpPr>
        <xdr:cNvPr id="256" name="直線コネクタ 255"/>
        <xdr:cNvCxnSpPr/>
      </xdr:nvCxnSpPr>
      <xdr:spPr>
        <a:xfrm flipV="1">
          <a:off x="7861300" y="103052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166370</xdr:rowOff>
    </xdr:from>
    <xdr:to>
      <xdr:col>36</xdr:col>
      <xdr:colOff>165100</xdr:colOff>
      <xdr:row>60</xdr:row>
      <xdr:rowOff>96520</xdr:rowOff>
    </xdr:to>
    <xdr:sp macro="" textlink="">
      <xdr:nvSpPr>
        <xdr:cNvPr id="257" name="楕円 256"/>
        <xdr:cNvSpPr/>
      </xdr:nvSpPr>
      <xdr:spPr>
        <a:xfrm>
          <a:off x="692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32004</xdr:rowOff>
    </xdr:from>
    <xdr:to>
      <xdr:col>41</xdr:col>
      <xdr:colOff>50800</xdr:colOff>
      <xdr:row>60</xdr:row>
      <xdr:rowOff>45720</xdr:rowOff>
    </xdr:to>
    <xdr:cxnSp macro="">
      <xdr:nvCxnSpPr>
        <xdr:cNvPr id="258" name="直線コネクタ 257"/>
        <xdr:cNvCxnSpPr/>
      </xdr:nvCxnSpPr>
      <xdr:spPr>
        <a:xfrm flipV="1">
          <a:off x="6972300" y="103190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9161</xdr:rowOff>
    </xdr:from>
    <xdr:ext cx="469744" cy="259045"/>
    <xdr:sp macro="" textlink="">
      <xdr:nvSpPr>
        <xdr:cNvPr id="259" name="n_1aveValue【体育館・プール】&#10;一人当たり面積"/>
        <xdr:cNvSpPr txBox="1"/>
      </xdr:nvSpPr>
      <xdr:spPr>
        <a:xfrm>
          <a:off x="93917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153179</xdr:rowOff>
    </xdr:from>
    <xdr:ext cx="469744" cy="259045"/>
    <xdr:sp macro="" textlink="">
      <xdr:nvSpPr>
        <xdr:cNvPr id="260" name="n_2aveValue【体育館・プール】&#10;一人当たり面積"/>
        <xdr:cNvSpPr txBox="1"/>
      </xdr:nvSpPr>
      <xdr:spPr>
        <a:xfrm>
          <a:off x="8515427" y="1061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21353</xdr:rowOff>
    </xdr:from>
    <xdr:ext cx="469744" cy="259045"/>
    <xdr:sp macro="" textlink="">
      <xdr:nvSpPr>
        <xdr:cNvPr id="261" name="n_3aveValue【体育館・プール】&#10;一人当たり面積"/>
        <xdr:cNvSpPr txBox="1"/>
      </xdr:nvSpPr>
      <xdr:spPr>
        <a:xfrm>
          <a:off x="762642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47261</xdr:rowOff>
    </xdr:from>
    <xdr:ext cx="469744" cy="259045"/>
    <xdr:sp macro="" textlink="">
      <xdr:nvSpPr>
        <xdr:cNvPr id="262" name="n_4aveValue【体育館・プール】&#10;一人当たり面積"/>
        <xdr:cNvSpPr txBox="1"/>
      </xdr:nvSpPr>
      <xdr:spPr>
        <a:xfrm>
          <a:off x="6737427"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64279</xdr:rowOff>
    </xdr:from>
    <xdr:ext cx="469744" cy="259045"/>
    <xdr:sp macro="" textlink="">
      <xdr:nvSpPr>
        <xdr:cNvPr id="263" name="n_1mainValue【体育館・プール】&#10;一人当たり面積"/>
        <xdr:cNvSpPr txBox="1"/>
      </xdr:nvSpPr>
      <xdr:spPr>
        <a:xfrm>
          <a:off x="9391727" y="1000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85615</xdr:rowOff>
    </xdr:from>
    <xdr:ext cx="469744" cy="259045"/>
    <xdr:sp macro="" textlink="">
      <xdr:nvSpPr>
        <xdr:cNvPr id="264" name="n_2mainValue【体育館・プール】&#10;一人当たり面積"/>
        <xdr:cNvSpPr txBox="1"/>
      </xdr:nvSpPr>
      <xdr:spPr>
        <a:xfrm>
          <a:off x="85154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99331</xdr:rowOff>
    </xdr:from>
    <xdr:ext cx="469744" cy="259045"/>
    <xdr:sp macro="" textlink="">
      <xdr:nvSpPr>
        <xdr:cNvPr id="265" name="n_3mainValue【体育館・プール】&#10;一人当たり面積"/>
        <xdr:cNvSpPr txBox="1"/>
      </xdr:nvSpPr>
      <xdr:spPr>
        <a:xfrm>
          <a:off x="76264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113047</xdr:rowOff>
    </xdr:from>
    <xdr:ext cx="469744" cy="259045"/>
    <xdr:sp macro="" textlink="">
      <xdr:nvSpPr>
        <xdr:cNvPr id="266" name="n_4mainValue【体育館・プール】&#10;一人当たり面積"/>
        <xdr:cNvSpPr txBox="1"/>
      </xdr:nvSpPr>
      <xdr:spPr>
        <a:xfrm>
          <a:off x="6737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3" name="テキスト ボックス 2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4" name="直線コネクタ 2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5" name="テキスト ボックス 2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6" name="直線コネクタ 2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7" name="テキスト ボックス 2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8" name="直線コネクタ 2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9" name="テキスト ボックス 2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0" name="直線コネクタ 2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1" name="テキスト ボックス 3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2" name="直線コネクタ 3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3" name="テキスト ボックス 3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4" name="直線コネクタ 3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5" name="テキスト ボックス 3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308" name="直線コネクタ 307"/>
        <xdr:cNvCxnSpPr/>
      </xdr:nvCxnSpPr>
      <xdr:spPr>
        <a:xfrm flipV="1">
          <a:off x="4634865"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0" name="直線コネクタ 3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11"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12" name="直線コネクタ 311"/>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139354</xdr:rowOff>
    </xdr:from>
    <xdr:ext cx="405111" cy="259045"/>
    <xdr:sp macro="" textlink="">
      <xdr:nvSpPr>
        <xdr:cNvPr id="313" name="【市民会館】&#10;有形固定資産減価償却率平均値テキスト"/>
        <xdr:cNvSpPr txBox="1"/>
      </xdr:nvSpPr>
      <xdr:spPr>
        <a:xfrm>
          <a:off x="4673600" y="1797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314" name="フローチャート: 判断 313"/>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315" name="フローチャート: 判断 314"/>
        <xdr:cNvSpPr/>
      </xdr:nvSpPr>
      <xdr:spPr>
        <a:xfrm>
          <a:off x="3746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316" name="フローチャート: 判断 315"/>
        <xdr:cNvSpPr/>
      </xdr:nvSpPr>
      <xdr:spPr>
        <a:xfrm>
          <a:off x="2857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317" name="フローチャート: 判断 316"/>
        <xdr:cNvSpPr/>
      </xdr:nvSpPr>
      <xdr:spPr>
        <a:xfrm>
          <a:off x="196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318" name="フローチャート: 判断 317"/>
        <xdr:cNvSpPr/>
      </xdr:nvSpPr>
      <xdr:spPr>
        <a:xfrm>
          <a:off x="1079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133169</xdr:rowOff>
    </xdr:from>
    <xdr:to>
      <xdr:col>24</xdr:col>
      <xdr:colOff>114300</xdr:colOff>
      <xdr:row>104</xdr:row>
      <xdr:rowOff>63319</xdr:rowOff>
    </xdr:to>
    <xdr:sp macro="" textlink="">
      <xdr:nvSpPr>
        <xdr:cNvPr id="324" name="楕円 323"/>
        <xdr:cNvSpPr/>
      </xdr:nvSpPr>
      <xdr:spPr>
        <a:xfrm>
          <a:off x="4584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156046</xdr:rowOff>
    </xdr:from>
    <xdr:ext cx="405111" cy="259045"/>
    <xdr:sp macro="" textlink="">
      <xdr:nvSpPr>
        <xdr:cNvPr id="325" name="【市民会館】&#10;有形固定資産減価償却率該当値テキスト"/>
        <xdr:cNvSpPr txBox="1"/>
      </xdr:nvSpPr>
      <xdr:spPr>
        <a:xfrm>
          <a:off x="4673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95613</xdr:rowOff>
    </xdr:from>
    <xdr:to>
      <xdr:col>20</xdr:col>
      <xdr:colOff>38100</xdr:colOff>
      <xdr:row>104</xdr:row>
      <xdr:rowOff>25763</xdr:rowOff>
    </xdr:to>
    <xdr:sp macro="" textlink="">
      <xdr:nvSpPr>
        <xdr:cNvPr id="326" name="楕円 325"/>
        <xdr:cNvSpPr/>
      </xdr:nvSpPr>
      <xdr:spPr>
        <a:xfrm>
          <a:off x="3746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146413</xdr:rowOff>
    </xdr:from>
    <xdr:to>
      <xdr:col>24</xdr:col>
      <xdr:colOff>63500</xdr:colOff>
      <xdr:row>104</xdr:row>
      <xdr:rowOff>12519</xdr:rowOff>
    </xdr:to>
    <xdr:cxnSp macro="">
      <xdr:nvCxnSpPr>
        <xdr:cNvPr id="327" name="直線コネクタ 326"/>
        <xdr:cNvCxnSpPr/>
      </xdr:nvCxnSpPr>
      <xdr:spPr>
        <a:xfrm>
          <a:off x="3797300" y="178057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56424</xdr:rowOff>
    </xdr:from>
    <xdr:to>
      <xdr:col>15</xdr:col>
      <xdr:colOff>101600</xdr:colOff>
      <xdr:row>103</xdr:row>
      <xdr:rowOff>158024</xdr:rowOff>
    </xdr:to>
    <xdr:sp macro="" textlink="">
      <xdr:nvSpPr>
        <xdr:cNvPr id="328" name="楕円 327"/>
        <xdr:cNvSpPr/>
      </xdr:nvSpPr>
      <xdr:spPr>
        <a:xfrm>
          <a:off x="2857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107224</xdr:rowOff>
    </xdr:from>
    <xdr:to>
      <xdr:col>19</xdr:col>
      <xdr:colOff>177800</xdr:colOff>
      <xdr:row>103</xdr:row>
      <xdr:rowOff>146413</xdr:rowOff>
    </xdr:to>
    <xdr:cxnSp macro="">
      <xdr:nvCxnSpPr>
        <xdr:cNvPr id="329" name="直線コネクタ 328"/>
        <xdr:cNvCxnSpPr/>
      </xdr:nvCxnSpPr>
      <xdr:spPr>
        <a:xfrm>
          <a:off x="2908300" y="177665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18869</xdr:rowOff>
    </xdr:from>
    <xdr:to>
      <xdr:col>10</xdr:col>
      <xdr:colOff>165100</xdr:colOff>
      <xdr:row>103</xdr:row>
      <xdr:rowOff>120469</xdr:rowOff>
    </xdr:to>
    <xdr:sp macro="" textlink="">
      <xdr:nvSpPr>
        <xdr:cNvPr id="330" name="楕円 329"/>
        <xdr:cNvSpPr/>
      </xdr:nvSpPr>
      <xdr:spPr>
        <a:xfrm>
          <a:off x="1968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69669</xdr:rowOff>
    </xdr:from>
    <xdr:to>
      <xdr:col>15</xdr:col>
      <xdr:colOff>50800</xdr:colOff>
      <xdr:row>103</xdr:row>
      <xdr:rowOff>107224</xdr:rowOff>
    </xdr:to>
    <xdr:cxnSp macro="">
      <xdr:nvCxnSpPr>
        <xdr:cNvPr id="331" name="直線コネクタ 330"/>
        <xdr:cNvCxnSpPr/>
      </xdr:nvCxnSpPr>
      <xdr:spPr>
        <a:xfrm>
          <a:off x="2019300" y="177290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154395</xdr:rowOff>
    </xdr:from>
    <xdr:to>
      <xdr:col>6</xdr:col>
      <xdr:colOff>38100</xdr:colOff>
      <xdr:row>103</xdr:row>
      <xdr:rowOff>84545</xdr:rowOff>
    </xdr:to>
    <xdr:sp macro="" textlink="">
      <xdr:nvSpPr>
        <xdr:cNvPr id="332" name="楕円 331"/>
        <xdr:cNvSpPr/>
      </xdr:nvSpPr>
      <xdr:spPr>
        <a:xfrm>
          <a:off x="1079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33745</xdr:rowOff>
    </xdr:from>
    <xdr:to>
      <xdr:col>10</xdr:col>
      <xdr:colOff>114300</xdr:colOff>
      <xdr:row>103</xdr:row>
      <xdr:rowOff>69669</xdr:rowOff>
    </xdr:to>
    <xdr:cxnSp macro="">
      <xdr:nvCxnSpPr>
        <xdr:cNvPr id="333" name="直線コネクタ 332"/>
        <xdr:cNvCxnSpPr/>
      </xdr:nvCxnSpPr>
      <xdr:spPr>
        <a:xfrm>
          <a:off x="1130300" y="176930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77306</xdr:rowOff>
    </xdr:from>
    <xdr:ext cx="405111" cy="259045"/>
    <xdr:sp macro="" textlink="">
      <xdr:nvSpPr>
        <xdr:cNvPr id="334" name="n_1aveValue【市民会館】&#10;有形固定資産減価償却率"/>
        <xdr:cNvSpPr txBox="1"/>
      </xdr:nvSpPr>
      <xdr:spPr>
        <a:xfrm>
          <a:off x="3582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31585</xdr:rowOff>
    </xdr:from>
    <xdr:ext cx="405111" cy="259045"/>
    <xdr:sp macro="" textlink="">
      <xdr:nvSpPr>
        <xdr:cNvPr id="335" name="n_2aveValue【市民会館】&#10;有形固定資産減価償却率"/>
        <xdr:cNvSpPr txBox="1"/>
      </xdr:nvSpPr>
      <xdr:spPr>
        <a:xfrm>
          <a:off x="2705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8726</xdr:rowOff>
    </xdr:from>
    <xdr:ext cx="405111" cy="259045"/>
    <xdr:sp macro="" textlink="">
      <xdr:nvSpPr>
        <xdr:cNvPr id="336" name="n_3aveValue【市民会館】&#10;有形固定資産減価償却率"/>
        <xdr:cNvSpPr txBox="1"/>
      </xdr:nvSpPr>
      <xdr:spPr>
        <a:xfrm>
          <a:off x="1816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337" name="n_4aveValue【市民会館】&#10;有形固定資産減価償却率"/>
        <xdr:cNvSpPr txBox="1"/>
      </xdr:nvSpPr>
      <xdr:spPr>
        <a:xfrm>
          <a:off x="927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42290</xdr:rowOff>
    </xdr:from>
    <xdr:ext cx="405111" cy="259045"/>
    <xdr:sp macro="" textlink="">
      <xdr:nvSpPr>
        <xdr:cNvPr id="338" name="n_1mainValue【市民会館】&#10;有形固定資産減価償却率"/>
        <xdr:cNvSpPr txBox="1"/>
      </xdr:nvSpPr>
      <xdr:spPr>
        <a:xfrm>
          <a:off x="35820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3101</xdr:rowOff>
    </xdr:from>
    <xdr:ext cx="405111" cy="259045"/>
    <xdr:sp macro="" textlink="">
      <xdr:nvSpPr>
        <xdr:cNvPr id="339" name="n_2mainValue【市民会館】&#10;有形固定資産減価償却率"/>
        <xdr:cNvSpPr txBox="1"/>
      </xdr:nvSpPr>
      <xdr:spPr>
        <a:xfrm>
          <a:off x="2705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136996</xdr:rowOff>
    </xdr:from>
    <xdr:ext cx="405111" cy="259045"/>
    <xdr:sp macro="" textlink="">
      <xdr:nvSpPr>
        <xdr:cNvPr id="340" name="n_3mainValue【市民会館】&#10;有形固定資産減価償却率"/>
        <xdr:cNvSpPr txBox="1"/>
      </xdr:nvSpPr>
      <xdr:spPr>
        <a:xfrm>
          <a:off x="1816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101072</xdr:rowOff>
    </xdr:from>
    <xdr:ext cx="405111" cy="259045"/>
    <xdr:sp macro="" textlink="">
      <xdr:nvSpPr>
        <xdr:cNvPr id="341" name="n_4mainValue【市民会館】&#10;有形固定資産減価償却率"/>
        <xdr:cNvSpPr txBox="1"/>
      </xdr:nvSpPr>
      <xdr:spPr>
        <a:xfrm>
          <a:off x="927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365" name="直線コネクタ 364"/>
        <xdr:cNvCxnSpPr/>
      </xdr:nvCxnSpPr>
      <xdr:spPr>
        <a:xfrm flipV="1">
          <a:off x="10476865" y="17343120"/>
          <a:ext cx="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366" name="【市民会館】&#10;一人当たり面積最小値テキスト"/>
        <xdr:cNvSpPr txBox="1"/>
      </xdr:nvSpPr>
      <xdr:spPr>
        <a:xfrm>
          <a:off x="10515600"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367" name="直線コネクタ 366"/>
        <xdr:cNvCxnSpPr/>
      </xdr:nvCxnSpPr>
      <xdr:spPr>
        <a:xfrm>
          <a:off x="10388600" y="1865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368" name="【市民会館】&#10;一人当たり面積最大値テキスト"/>
        <xdr:cNvSpPr txBox="1"/>
      </xdr:nvSpPr>
      <xdr:spPr>
        <a:xfrm>
          <a:off x="10515600" y="1711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369" name="直線コネクタ 368"/>
        <xdr:cNvCxnSpPr/>
      </xdr:nvCxnSpPr>
      <xdr:spPr>
        <a:xfrm>
          <a:off x="10388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113555</xdr:rowOff>
    </xdr:from>
    <xdr:ext cx="469744" cy="259045"/>
    <xdr:sp macro="" textlink="">
      <xdr:nvSpPr>
        <xdr:cNvPr id="370" name="【市民会館】&#10;一人当たり面積平均値テキスト"/>
        <xdr:cNvSpPr txBox="1"/>
      </xdr:nvSpPr>
      <xdr:spPr>
        <a:xfrm>
          <a:off x="10515600" y="1828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371" name="フローチャート: 判断 370"/>
        <xdr:cNvSpPr/>
      </xdr:nvSpPr>
      <xdr:spPr>
        <a:xfrm>
          <a:off x="10426700" y="1830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372" name="フローチャート: 判断 371"/>
        <xdr:cNvSpPr/>
      </xdr:nvSpPr>
      <xdr:spPr>
        <a:xfrm>
          <a:off x="9588500" y="18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373" name="フローチャート: 判断 372"/>
        <xdr:cNvSpPr/>
      </xdr:nvSpPr>
      <xdr:spPr>
        <a:xfrm>
          <a:off x="869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374" name="フローチャート: 判断 373"/>
        <xdr:cNvSpPr/>
      </xdr:nvSpPr>
      <xdr:spPr>
        <a:xfrm>
          <a:off x="7810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375" name="フローチャート: 判断 374"/>
        <xdr:cNvSpPr/>
      </xdr:nvSpPr>
      <xdr:spPr>
        <a:xfrm>
          <a:off x="6921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141987</xdr:rowOff>
    </xdr:from>
    <xdr:to>
      <xdr:col>55</xdr:col>
      <xdr:colOff>50800</xdr:colOff>
      <xdr:row>106</xdr:row>
      <xdr:rowOff>72137</xdr:rowOff>
    </xdr:to>
    <xdr:sp macro="" textlink="">
      <xdr:nvSpPr>
        <xdr:cNvPr id="381" name="楕円 380"/>
        <xdr:cNvSpPr/>
      </xdr:nvSpPr>
      <xdr:spPr>
        <a:xfrm>
          <a:off x="10426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164864</xdr:rowOff>
    </xdr:from>
    <xdr:ext cx="469744" cy="259045"/>
    <xdr:sp macro="" textlink="">
      <xdr:nvSpPr>
        <xdr:cNvPr id="382" name="【市民会館】&#10;一人当たり面積該当値テキスト"/>
        <xdr:cNvSpPr txBox="1"/>
      </xdr:nvSpPr>
      <xdr:spPr>
        <a:xfrm>
          <a:off x="10515600"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154178</xdr:rowOff>
    </xdr:from>
    <xdr:to>
      <xdr:col>50</xdr:col>
      <xdr:colOff>165100</xdr:colOff>
      <xdr:row>106</xdr:row>
      <xdr:rowOff>84328</xdr:rowOff>
    </xdr:to>
    <xdr:sp macro="" textlink="">
      <xdr:nvSpPr>
        <xdr:cNvPr id="383" name="楕円 382"/>
        <xdr:cNvSpPr/>
      </xdr:nvSpPr>
      <xdr:spPr>
        <a:xfrm>
          <a:off x="9588500" y="181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21337</xdr:rowOff>
    </xdr:from>
    <xdr:to>
      <xdr:col>55</xdr:col>
      <xdr:colOff>0</xdr:colOff>
      <xdr:row>106</xdr:row>
      <xdr:rowOff>33528</xdr:rowOff>
    </xdr:to>
    <xdr:cxnSp macro="">
      <xdr:nvCxnSpPr>
        <xdr:cNvPr id="384" name="直線コネクタ 383"/>
        <xdr:cNvCxnSpPr/>
      </xdr:nvCxnSpPr>
      <xdr:spPr>
        <a:xfrm flipV="1">
          <a:off x="9639300" y="18195037"/>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385" name="楕円 384"/>
        <xdr:cNvSpPr/>
      </xdr:nvSpPr>
      <xdr:spPr>
        <a:xfrm>
          <a:off x="869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33528</xdr:rowOff>
    </xdr:from>
    <xdr:to>
      <xdr:col>50</xdr:col>
      <xdr:colOff>114300</xdr:colOff>
      <xdr:row>106</xdr:row>
      <xdr:rowOff>45720</xdr:rowOff>
    </xdr:to>
    <xdr:cxnSp macro="">
      <xdr:nvCxnSpPr>
        <xdr:cNvPr id="386" name="直線コネクタ 385"/>
        <xdr:cNvCxnSpPr/>
      </xdr:nvCxnSpPr>
      <xdr:spPr>
        <a:xfrm flipV="1">
          <a:off x="8750300" y="1820722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3302</xdr:rowOff>
    </xdr:from>
    <xdr:to>
      <xdr:col>41</xdr:col>
      <xdr:colOff>101600</xdr:colOff>
      <xdr:row>106</xdr:row>
      <xdr:rowOff>104902</xdr:rowOff>
    </xdr:to>
    <xdr:sp macro="" textlink="">
      <xdr:nvSpPr>
        <xdr:cNvPr id="387" name="楕円 386"/>
        <xdr:cNvSpPr/>
      </xdr:nvSpPr>
      <xdr:spPr>
        <a:xfrm>
          <a:off x="7810500" y="181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45720</xdr:rowOff>
    </xdr:from>
    <xdr:to>
      <xdr:col>45</xdr:col>
      <xdr:colOff>177800</xdr:colOff>
      <xdr:row>106</xdr:row>
      <xdr:rowOff>54102</xdr:rowOff>
    </xdr:to>
    <xdr:cxnSp macro="">
      <xdr:nvCxnSpPr>
        <xdr:cNvPr id="388" name="直線コネクタ 387"/>
        <xdr:cNvCxnSpPr/>
      </xdr:nvCxnSpPr>
      <xdr:spPr>
        <a:xfrm flipV="1">
          <a:off x="7861300" y="1821942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11685</xdr:rowOff>
    </xdr:from>
    <xdr:to>
      <xdr:col>36</xdr:col>
      <xdr:colOff>165100</xdr:colOff>
      <xdr:row>106</xdr:row>
      <xdr:rowOff>113285</xdr:rowOff>
    </xdr:to>
    <xdr:sp macro="" textlink="">
      <xdr:nvSpPr>
        <xdr:cNvPr id="389" name="楕円 388"/>
        <xdr:cNvSpPr/>
      </xdr:nvSpPr>
      <xdr:spPr>
        <a:xfrm>
          <a:off x="6921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54102</xdr:rowOff>
    </xdr:from>
    <xdr:to>
      <xdr:col>41</xdr:col>
      <xdr:colOff>50800</xdr:colOff>
      <xdr:row>106</xdr:row>
      <xdr:rowOff>62485</xdr:rowOff>
    </xdr:to>
    <xdr:cxnSp macro="">
      <xdr:nvCxnSpPr>
        <xdr:cNvPr id="390" name="直線コネクタ 389"/>
        <xdr:cNvCxnSpPr/>
      </xdr:nvCxnSpPr>
      <xdr:spPr>
        <a:xfrm flipV="1">
          <a:off x="6972300" y="1822780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64025</xdr:rowOff>
    </xdr:from>
    <xdr:ext cx="469744" cy="259045"/>
    <xdr:sp macro="" textlink="">
      <xdr:nvSpPr>
        <xdr:cNvPr id="391" name="n_1aveValue【市民会館】&#10;一人当たり面積"/>
        <xdr:cNvSpPr txBox="1"/>
      </xdr:nvSpPr>
      <xdr:spPr>
        <a:xfrm>
          <a:off x="9391727" y="1840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392" name="n_2aveValue【市民会館】&#10;一人当たり面積"/>
        <xdr:cNvSpPr txBox="1"/>
      </xdr:nvSpPr>
      <xdr:spPr>
        <a:xfrm>
          <a:off x="8515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393" name="n_3aveValue【市民会館】&#10;一人当たり面積"/>
        <xdr:cNvSpPr txBox="1"/>
      </xdr:nvSpPr>
      <xdr:spPr>
        <a:xfrm>
          <a:off x="7626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394" name="n_4aveValue【市民会館】&#10;一人当たり面積"/>
        <xdr:cNvSpPr txBox="1"/>
      </xdr:nvSpPr>
      <xdr:spPr>
        <a:xfrm>
          <a:off x="6737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100855</xdr:rowOff>
    </xdr:from>
    <xdr:ext cx="469744" cy="259045"/>
    <xdr:sp macro="" textlink="">
      <xdr:nvSpPr>
        <xdr:cNvPr id="395" name="n_1mainValue【市民会館】&#10;一人当たり面積"/>
        <xdr:cNvSpPr txBox="1"/>
      </xdr:nvSpPr>
      <xdr:spPr>
        <a:xfrm>
          <a:off x="9391727" y="1793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396" name="n_2main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121429</xdr:rowOff>
    </xdr:from>
    <xdr:ext cx="469744" cy="259045"/>
    <xdr:sp macro="" textlink="">
      <xdr:nvSpPr>
        <xdr:cNvPr id="397" name="n_3mainValue【市民会館】&#10;一人当たり面積"/>
        <xdr:cNvSpPr txBox="1"/>
      </xdr:nvSpPr>
      <xdr:spPr>
        <a:xfrm>
          <a:off x="7626427" y="1795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129812</xdr:rowOff>
    </xdr:from>
    <xdr:ext cx="469744" cy="259045"/>
    <xdr:sp macro="" textlink="">
      <xdr:nvSpPr>
        <xdr:cNvPr id="398" name="n_4mainValue【市民会館】&#10;一人当たり面積"/>
        <xdr:cNvSpPr txBox="1"/>
      </xdr:nvSpPr>
      <xdr:spPr>
        <a:xfrm>
          <a:off x="6737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440" name="直線コネクタ 439"/>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441" name="【保健センター・保健所】&#10;有形固定資産減価償却率最小値テキスト"/>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442" name="直線コネクタ 441"/>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43"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44" name="直線コネクタ 443"/>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445" name="【保健センター・保健所】&#10;有形固定資産減価償却率平均値テキスト"/>
        <xdr:cNvSpPr txBox="1"/>
      </xdr:nvSpPr>
      <xdr:spPr>
        <a:xfrm>
          <a:off x="16357600" y="10159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446" name="フローチャート: 判断 445"/>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47" name="フローチャート: 判断 446"/>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448" name="フローチャート: 判断 447"/>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49" name="フローチャート: 判断 448"/>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450" name="フローチャート: 判断 449"/>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456" name="楕円 455"/>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457" name="【保健センター・保健所】&#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458" name="楕円 457"/>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114300</xdr:rowOff>
    </xdr:to>
    <xdr:cxnSp macro="">
      <xdr:nvCxnSpPr>
        <xdr:cNvPr id="459" name="直線コネクタ 458"/>
        <xdr:cNvCxnSpPr/>
      </xdr:nvCxnSpPr>
      <xdr:spPr>
        <a:xfrm>
          <a:off x="15481300" y="1071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460" name="楕円 459"/>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81643</xdr:rowOff>
    </xdr:to>
    <xdr:cxnSp macro="">
      <xdr:nvCxnSpPr>
        <xdr:cNvPr id="461" name="直線コネクタ 460"/>
        <xdr:cNvCxnSpPr/>
      </xdr:nvCxnSpPr>
      <xdr:spPr>
        <a:xfrm>
          <a:off x="14592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462" name="楕円 461"/>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48985</xdr:rowOff>
    </xdr:to>
    <xdr:cxnSp macro="">
      <xdr:nvCxnSpPr>
        <xdr:cNvPr id="463" name="直線コネクタ 462"/>
        <xdr:cNvCxnSpPr/>
      </xdr:nvCxnSpPr>
      <xdr:spPr>
        <a:xfrm>
          <a:off x="13703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464" name="楕円 463"/>
        <xdr:cNvSpPr/>
      </xdr:nvSpPr>
      <xdr:spPr>
        <a:xfrm>
          <a:off x="1276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155122</xdr:rowOff>
    </xdr:from>
    <xdr:to>
      <xdr:col>71</xdr:col>
      <xdr:colOff>177800</xdr:colOff>
      <xdr:row>62</xdr:row>
      <xdr:rowOff>16328</xdr:rowOff>
    </xdr:to>
    <xdr:cxnSp macro="">
      <xdr:nvCxnSpPr>
        <xdr:cNvPr id="465" name="直線コネクタ 464"/>
        <xdr:cNvCxnSpPr/>
      </xdr:nvCxnSpPr>
      <xdr:spPr>
        <a:xfrm>
          <a:off x="12814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466" name="n_1aveValue【保健センター・保健所】&#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467" name="n_2aveValue【保健センター・保健所】&#10;有形固定資産減価償却率"/>
        <xdr:cNvSpPr txBox="1"/>
      </xdr:nvSpPr>
      <xdr:spPr>
        <a:xfrm>
          <a:off x="14389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468" name="n_3aveValue【保健センター・保健所】&#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469" name="n_4aveValue【保健センター・保健所】&#10;有形固定資産減価償却率"/>
        <xdr:cNvSpPr txBox="1"/>
      </xdr:nvSpPr>
      <xdr:spPr>
        <a:xfrm>
          <a:off x="12611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470" name="n_1mainValue【保健センター・保健所】&#10;有形固定資産減価償却率"/>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471" name="n_2mainValue【保健センター・保健所】&#10;有形固定資産減価償却率"/>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472" name="n_3mainValue【保健センター・保健所】&#10;有形固定資産減価償却率"/>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473" name="n_4mainValue【保健センター・保健所】&#10;有形固定資産減価償却率"/>
        <xdr:cNvSpPr txBox="1"/>
      </xdr:nvSpPr>
      <xdr:spPr>
        <a:xfrm>
          <a:off x="12611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495" name="直線コネクタ 494"/>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96"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97" name="直線コネクタ 496"/>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498" name="【保健センター・保健所】&#10;一人当たり面積最大値テキスト"/>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499" name="直線コネクタ 498"/>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500" name="【保健センター・保健所】&#10;一人当たり面積平均値テキスト"/>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01" name="フローチャート: 判断 500"/>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502" name="フローチャート: 判断 501"/>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503" name="フローチャート: 判断 502"/>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504" name="フローチャート: 判断 503"/>
        <xdr:cNvSpPr/>
      </xdr:nvSpPr>
      <xdr:spPr>
        <a:xfrm>
          <a:off x="19494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505" name="フローチャート: 判断 504"/>
        <xdr:cNvSpPr/>
      </xdr:nvSpPr>
      <xdr:spPr>
        <a:xfrm>
          <a:off x="18605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511" name="楕円 510"/>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512" name="【保健センター・保健所】&#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513" name="楕円 512"/>
        <xdr:cNvSpPr/>
      </xdr:nvSpPr>
      <xdr:spPr>
        <a:xfrm>
          <a:off x="21272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96012</xdr:rowOff>
    </xdr:to>
    <xdr:cxnSp macro="">
      <xdr:nvCxnSpPr>
        <xdr:cNvPr id="514" name="直線コネクタ 513"/>
        <xdr:cNvCxnSpPr/>
      </xdr:nvCxnSpPr>
      <xdr:spPr>
        <a:xfrm flipV="1">
          <a:off x="21323300" y="10721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515" name="楕円 514"/>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102870</xdr:rowOff>
    </xdr:to>
    <xdr:cxnSp macro="">
      <xdr:nvCxnSpPr>
        <xdr:cNvPr id="516" name="直線コネクタ 515"/>
        <xdr:cNvCxnSpPr/>
      </xdr:nvCxnSpPr>
      <xdr:spPr>
        <a:xfrm flipV="1">
          <a:off x="20434300" y="1072591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56642</xdr:rowOff>
    </xdr:from>
    <xdr:to>
      <xdr:col>102</xdr:col>
      <xdr:colOff>165100</xdr:colOff>
      <xdr:row>62</xdr:row>
      <xdr:rowOff>158242</xdr:rowOff>
    </xdr:to>
    <xdr:sp macro="" textlink="">
      <xdr:nvSpPr>
        <xdr:cNvPr id="517" name="楕円 516"/>
        <xdr:cNvSpPr/>
      </xdr:nvSpPr>
      <xdr:spPr>
        <a:xfrm>
          <a:off x="19494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102870</xdr:rowOff>
    </xdr:from>
    <xdr:to>
      <xdr:col>107</xdr:col>
      <xdr:colOff>50800</xdr:colOff>
      <xdr:row>62</xdr:row>
      <xdr:rowOff>107442</xdr:rowOff>
    </xdr:to>
    <xdr:cxnSp macro="">
      <xdr:nvCxnSpPr>
        <xdr:cNvPr id="518" name="直線コネクタ 517"/>
        <xdr:cNvCxnSpPr/>
      </xdr:nvCxnSpPr>
      <xdr:spPr>
        <a:xfrm flipV="1">
          <a:off x="19545300" y="1073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61214</xdr:rowOff>
    </xdr:from>
    <xdr:to>
      <xdr:col>98</xdr:col>
      <xdr:colOff>38100</xdr:colOff>
      <xdr:row>62</xdr:row>
      <xdr:rowOff>162814</xdr:rowOff>
    </xdr:to>
    <xdr:sp macro="" textlink="">
      <xdr:nvSpPr>
        <xdr:cNvPr id="519" name="楕円 518"/>
        <xdr:cNvSpPr/>
      </xdr:nvSpPr>
      <xdr:spPr>
        <a:xfrm>
          <a:off x="18605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107442</xdr:rowOff>
    </xdr:from>
    <xdr:to>
      <xdr:col>102</xdr:col>
      <xdr:colOff>114300</xdr:colOff>
      <xdr:row>62</xdr:row>
      <xdr:rowOff>112014</xdr:rowOff>
    </xdr:to>
    <xdr:cxnSp macro="">
      <xdr:nvCxnSpPr>
        <xdr:cNvPr id="520" name="直線コネクタ 519"/>
        <xdr:cNvCxnSpPr/>
      </xdr:nvCxnSpPr>
      <xdr:spPr>
        <a:xfrm flipV="1">
          <a:off x="18656300" y="107373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521" name="n_1aveValue【保健センター・保健所】&#10;一人当たり面積"/>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522" name="n_2aveValue【保健センター・保健所】&#10;一人当たり面積"/>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523" name="n_3aveValue【保健センター・保健所】&#10;一人当たり面積"/>
        <xdr:cNvSpPr txBox="1"/>
      </xdr:nvSpPr>
      <xdr:spPr>
        <a:xfrm>
          <a:off x="19310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524" name="n_4aveValue【保健センター・保健所】&#10;一人当たり面積"/>
        <xdr:cNvSpPr txBox="1"/>
      </xdr:nvSpPr>
      <xdr:spPr>
        <a:xfrm>
          <a:off x="18421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137939</xdr:rowOff>
    </xdr:from>
    <xdr:ext cx="469744" cy="259045"/>
    <xdr:sp macro="" textlink="">
      <xdr:nvSpPr>
        <xdr:cNvPr id="525" name="n_1mainValue【保健センター・保健所】&#10;一人当たり面積"/>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144797</xdr:rowOff>
    </xdr:from>
    <xdr:ext cx="469744" cy="259045"/>
    <xdr:sp macro="" textlink="">
      <xdr:nvSpPr>
        <xdr:cNvPr id="526" name="n_2mainValue【保健センター・保健所】&#10;一人当たり面積"/>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149369</xdr:rowOff>
    </xdr:from>
    <xdr:ext cx="469744" cy="259045"/>
    <xdr:sp macro="" textlink="">
      <xdr:nvSpPr>
        <xdr:cNvPr id="527" name="n_3mainValue【保健センター・保健所】&#10;一人当たり面積"/>
        <xdr:cNvSpPr txBox="1"/>
      </xdr:nvSpPr>
      <xdr:spPr>
        <a:xfrm>
          <a:off x="19310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153941</xdr:rowOff>
    </xdr:from>
    <xdr:ext cx="469744" cy="259045"/>
    <xdr:sp macro="" textlink="">
      <xdr:nvSpPr>
        <xdr:cNvPr id="528" name="n_4mainValue【保健センター・保健所】&#10;一人当たり面積"/>
        <xdr:cNvSpPr txBox="1"/>
      </xdr:nvSpPr>
      <xdr:spPr>
        <a:xfrm>
          <a:off x="18421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5" name="テキスト ボックス 5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6" name="直線コネクタ 5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7" name="テキスト ボックス 5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8" name="直線コネクタ 5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9" name="テキスト ボックス 5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0" name="直線コネクタ 5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1" name="テキスト ボックス 5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2" name="直線コネクタ 5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3" name="テキスト ボックス 5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4" name="直線コネクタ 5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5" name="テキスト ボックス 5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6" name="直線コネクタ 5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7" name="テキスト ボックス 5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570" name="直線コネクタ 569"/>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2" name="直線コネクタ 57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573" name="【庁舎】&#10;有形固定資産減価償却率最大値テキスト"/>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74" name="直線コネクタ 573"/>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575" name="【庁舎】&#10;有形固定資産減価償却率平均値テキスト"/>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576" name="フローチャート: 判断 575"/>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577" name="フローチャート: 判断 576"/>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578" name="フローチャート: 判断 577"/>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79" name="フローチャート: 判断 578"/>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580" name="フローチャート: 判断 579"/>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586" name="楕円 585"/>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587" name="【庁舎】&#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123371</xdr:rowOff>
    </xdr:from>
    <xdr:to>
      <xdr:col>81</xdr:col>
      <xdr:colOff>101600</xdr:colOff>
      <xdr:row>109</xdr:row>
      <xdr:rowOff>53521</xdr:rowOff>
    </xdr:to>
    <xdr:sp macro="" textlink="">
      <xdr:nvSpPr>
        <xdr:cNvPr id="588" name="楕円 587"/>
        <xdr:cNvSpPr/>
      </xdr:nvSpPr>
      <xdr:spPr>
        <a:xfrm>
          <a:off x="15430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2721</xdr:rowOff>
    </xdr:from>
    <xdr:to>
      <xdr:col>85</xdr:col>
      <xdr:colOff>127000</xdr:colOff>
      <xdr:row>109</xdr:row>
      <xdr:rowOff>35379</xdr:rowOff>
    </xdr:to>
    <xdr:cxnSp macro="">
      <xdr:nvCxnSpPr>
        <xdr:cNvPr id="589" name="直線コネクタ 588"/>
        <xdr:cNvCxnSpPr/>
      </xdr:nvCxnSpPr>
      <xdr:spPr>
        <a:xfrm>
          <a:off x="15481300" y="18690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90714</xdr:rowOff>
    </xdr:from>
    <xdr:to>
      <xdr:col>76</xdr:col>
      <xdr:colOff>165100</xdr:colOff>
      <xdr:row>109</xdr:row>
      <xdr:rowOff>20864</xdr:rowOff>
    </xdr:to>
    <xdr:sp macro="" textlink="">
      <xdr:nvSpPr>
        <xdr:cNvPr id="590" name="楕円 589"/>
        <xdr:cNvSpPr/>
      </xdr:nvSpPr>
      <xdr:spPr>
        <a:xfrm>
          <a:off x="14541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141514</xdr:rowOff>
    </xdr:from>
    <xdr:to>
      <xdr:col>81</xdr:col>
      <xdr:colOff>50800</xdr:colOff>
      <xdr:row>109</xdr:row>
      <xdr:rowOff>2721</xdr:rowOff>
    </xdr:to>
    <xdr:cxnSp macro="">
      <xdr:nvCxnSpPr>
        <xdr:cNvPr id="591" name="直線コネクタ 590"/>
        <xdr:cNvCxnSpPr/>
      </xdr:nvCxnSpPr>
      <xdr:spPr>
        <a:xfrm>
          <a:off x="14592300" y="18658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31931</xdr:rowOff>
    </xdr:from>
    <xdr:to>
      <xdr:col>72</xdr:col>
      <xdr:colOff>38100</xdr:colOff>
      <xdr:row>108</xdr:row>
      <xdr:rowOff>133531</xdr:rowOff>
    </xdr:to>
    <xdr:sp macro="" textlink="">
      <xdr:nvSpPr>
        <xdr:cNvPr id="592" name="楕円 591"/>
        <xdr:cNvSpPr/>
      </xdr:nvSpPr>
      <xdr:spPr>
        <a:xfrm>
          <a:off x="1365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82731</xdr:rowOff>
    </xdr:from>
    <xdr:to>
      <xdr:col>76</xdr:col>
      <xdr:colOff>114300</xdr:colOff>
      <xdr:row>108</xdr:row>
      <xdr:rowOff>141514</xdr:rowOff>
    </xdr:to>
    <xdr:cxnSp macro="">
      <xdr:nvCxnSpPr>
        <xdr:cNvPr id="593" name="直線コネクタ 592"/>
        <xdr:cNvCxnSpPr/>
      </xdr:nvCxnSpPr>
      <xdr:spPr>
        <a:xfrm>
          <a:off x="13703300" y="185993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594" name="楕円 593"/>
        <xdr:cNvSpPr/>
      </xdr:nvSpPr>
      <xdr:spPr>
        <a:xfrm>
          <a:off x="1276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82731</xdr:rowOff>
    </xdr:to>
    <xdr:cxnSp macro="">
      <xdr:nvCxnSpPr>
        <xdr:cNvPr id="595" name="直線コネクタ 594"/>
        <xdr:cNvCxnSpPr/>
      </xdr:nvCxnSpPr>
      <xdr:spPr>
        <a:xfrm>
          <a:off x="12814300" y="185928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596" name="n_1aveValue【庁舎】&#10;有形固定資産減価償却率"/>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597" name="n_2aveValue【庁舎】&#10;有形固定資産減価償却率"/>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598" name="n_3aveValue【庁舎】&#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599"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44648</xdr:rowOff>
    </xdr:from>
    <xdr:ext cx="405111" cy="259045"/>
    <xdr:sp macro="" textlink="">
      <xdr:nvSpPr>
        <xdr:cNvPr id="600" name="n_1mainValue【庁舎】&#10;有形固定資産減価償却率"/>
        <xdr:cNvSpPr txBox="1"/>
      </xdr:nvSpPr>
      <xdr:spPr>
        <a:xfrm>
          <a:off x="152660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11991</xdr:rowOff>
    </xdr:from>
    <xdr:ext cx="405111" cy="259045"/>
    <xdr:sp macro="" textlink="">
      <xdr:nvSpPr>
        <xdr:cNvPr id="601" name="n_2mainValue【庁舎】&#10;有形固定資産減価償却率"/>
        <xdr:cNvSpPr txBox="1"/>
      </xdr:nvSpPr>
      <xdr:spPr>
        <a:xfrm>
          <a:off x="14389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124658</xdr:rowOff>
    </xdr:from>
    <xdr:ext cx="405111" cy="259045"/>
    <xdr:sp macro="" textlink="">
      <xdr:nvSpPr>
        <xdr:cNvPr id="602" name="n_3mainValue【庁舎】&#10;有形固定資産減価償却率"/>
        <xdr:cNvSpPr txBox="1"/>
      </xdr:nvSpPr>
      <xdr:spPr>
        <a:xfrm>
          <a:off x="13500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118127</xdr:rowOff>
    </xdr:from>
    <xdr:ext cx="405111" cy="259045"/>
    <xdr:sp macro="" textlink="">
      <xdr:nvSpPr>
        <xdr:cNvPr id="603" name="n_4mainValue【庁舎】&#10;有形固定資産減価償却率"/>
        <xdr:cNvSpPr txBox="1"/>
      </xdr:nvSpPr>
      <xdr:spPr>
        <a:xfrm>
          <a:off x="12611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4" name="直線コネクタ 6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5" name="テキスト ボックス 6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6" name="直線コネクタ 6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7" name="テキスト ボックス 6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8" name="直線コネクタ 6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9" name="テキスト ボックス 6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0" name="直線コネクタ 6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1" name="テキスト ボックス 6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2" name="直線コネクタ 6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3" name="テキスト ボックス 6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4" name="直線コネクタ 6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5" name="テキスト ボックス 6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629" name="直線コネクタ 628"/>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30"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31" name="直線コネクタ 630"/>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632" name="【庁舎】&#10;一人当たり面積最大値テキスト"/>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633" name="直線コネクタ 632"/>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634" name="【庁舎】&#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635" name="フローチャート: 判断 634"/>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36" name="フローチャート: 判断 635"/>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637" name="フローチャート: 判断 636"/>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638" name="フローチャート: 判断 637"/>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639" name="フローチャート: 判断 638"/>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45" name="楕円 644"/>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646" name="【庁舎】&#10;一人当たり面積該当値テキスト"/>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96701</xdr:rowOff>
    </xdr:from>
    <xdr:to>
      <xdr:col>112</xdr:col>
      <xdr:colOff>38100</xdr:colOff>
      <xdr:row>106</xdr:row>
      <xdr:rowOff>26851</xdr:rowOff>
    </xdr:to>
    <xdr:sp macro="" textlink="">
      <xdr:nvSpPr>
        <xdr:cNvPr id="647" name="楕円 646"/>
        <xdr:cNvSpPr/>
      </xdr:nvSpPr>
      <xdr:spPr>
        <a:xfrm>
          <a:off x="21272500" y="18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147501</xdr:rowOff>
    </xdr:to>
    <xdr:cxnSp macro="">
      <xdr:nvCxnSpPr>
        <xdr:cNvPr id="648" name="直線コネクタ 647"/>
        <xdr:cNvCxnSpPr/>
      </xdr:nvCxnSpPr>
      <xdr:spPr>
        <a:xfrm flipV="1">
          <a:off x="21323300" y="18135600"/>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111942</xdr:rowOff>
    </xdr:from>
    <xdr:to>
      <xdr:col>107</xdr:col>
      <xdr:colOff>101600</xdr:colOff>
      <xdr:row>106</xdr:row>
      <xdr:rowOff>42092</xdr:rowOff>
    </xdr:to>
    <xdr:sp macro="" textlink="">
      <xdr:nvSpPr>
        <xdr:cNvPr id="649" name="楕円 648"/>
        <xdr:cNvSpPr/>
      </xdr:nvSpPr>
      <xdr:spPr>
        <a:xfrm>
          <a:off x="20383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147501</xdr:rowOff>
    </xdr:from>
    <xdr:to>
      <xdr:col>111</xdr:col>
      <xdr:colOff>177800</xdr:colOff>
      <xdr:row>105</xdr:row>
      <xdr:rowOff>162742</xdr:rowOff>
    </xdr:to>
    <xdr:cxnSp macro="">
      <xdr:nvCxnSpPr>
        <xdr:cNvPr id="650" name="直線コネクタ 649"/>
        <xdr:cNvCxnSpPr/>
      </xdr:nvCxnSpPr>
      <xdr:spPr>
        <a:xfrm flipV="1">
          <a:off x="20434300" y="18149751"/>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651" name="楕円 650"/>
        <xdr:cNvSpPr/>
      </xdr:nvSpPr>
      <xdr:spPr>
        <a:xfrm>
          <a:off x="19494500" y="181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162742</xdr:rowOff>
    </xdr:from>
    <xdr:to>
      <xdr:col>107</xdr:col>
      <xdr:colOff>50800</xdr:colOff>
      <xdr:row>106</xdr:row>
      <xdr:rowOff>2177</xdr:rowOff>
    </xdr:to>
    <xdr:cxnSp macro="">
      <xdr:nvCxnSpPr>
        <xdr:cNvPr id="652" name="直線コネクタ 651"/>
        <xdr:cNvCxnSpPr/>
      </xdr:nvCxnSpPr>
      <xdr:spPr>
        <a:xfrm flipV="1">
          <a:off x="19545300" y="1816499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132624</xdr:rowOff>
    </xdr:from>
    <xdr:to>
      <xdr:col>98</xdr:col>
      <xdr:colOff>38100</xdr:colOff>
      <xdr:row>106</xdr:row>
      <xdr:rowOff>62774</xdr:rowOff>
    </xdr:to>
    <xdr:sp macro="" textlink="">
      <xdr:nvSpPr>
        <xdr:cNvPr id="653" name="楕円 652"/>
        <xdr:cNvSpPr/>
      </xdr:nvSpPr>
      <xdr:spPr>
        <a:xfrm>
          <a:off x="18605500" y="181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2177</xdr:rowOff>
    </xdr:from>
    <xdr:to>
      <xdr:col>102</xdr:col>
      <xdr:colOff>114300</xdr:colOff>
      <xdr:row>106</xdr:row>
      <xdr:rowOff>11974</xdr:rowOff>
    </xdr:to>
    <xdr:cxnSp macro="">
      <xdr:nvCxnSpPr>
        <xdr:cNvPr id="654" name="直線コネクタ 653"/>
        <xdr:cNvCxnSpPr/>
      </xdr:nvCxnSpPr>
      <xdr:spPr>
        <a:xfrm flipV="1">
          <a:off x="18656300" y="181758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655" name="n_1ave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656" name="n_2aveValue【庁舎】&#10;一人当たり面積"/>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657" name="n_3aveValue【庁舎】&#10;一人当たり面積"/>
        <xdr:cNvSpPr txBox="1"/>
      </xdr:nvSpPr>
      <xdr:spPr>
        <a:xfrm>
          <a:off x="19310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658" name="n_4aveValue【庁舎】&#10;一人当たり面積"/>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17978</xdr:rowOff>
    </xdr:from>
    <xdr:ext cx="469744" cy="259045"/>
    <xdr:sp macro="" textlink="">
      <xdr:nvSpPr>
        <xdr:cNvPr id="659" name="n_1mainValue【庁舎】&#10;一人当たり面積"/>
        <xdr:cNvSpPr txBox="1"/>
      </xdr:nvSpPr>
      <xdr:spPr>
        <a:xfrm>
          <a:off x="21075727" y="1819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33219</xdr:rowOff>
    </xdr:from>
    <xdr:ext cx="469744" cy="259045"/>
    <xdr:sp macro="" textlink="">
      <xdr:nvSpPr>
        <xdr:cNvPr id="660" name="n_2mainValue【庁舎】&#10;一人当たり面積"/>
        <xdr:cNvSpPr txBox="1"/>
      </xdr:nvSpPr>
      <xdr:spPr>
        <a:xfrm>
          <a:off x="20199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661" name="n_3mainValue【庁舎】&#10;一人当たり面積"/>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53901</xdr:rowOff>
    </xdr:from>
    <xdr:ext cx="469744" cy="259045"/>
    <xdr:sp macro="" textlink="">
      <xdr:nvSpPr>
        <xdr:cNvPr id="662" name="n_4mainValue【庁舎】&#10;一人当たり面積"/>
        <xdr:cNvSpPr txBox="1"/>
      </xdr:nvSpPr>
      <xdr:spPr>
        <a:xfrm>
          <a:off x="18421427" y="182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類似団体と比較して、特に有形固定資産減価償却率が高くなっている施設は、図書館、保健センター、庁舎となっている。</a:t>
          </a:r>
          <a:endParaRPr lang="ja-JP" altLang="ja-JP" sz="1400">
            <a:effectLst/>
          </a:endParaRPr>
        </a:p>
        <a:p>
          <a:r>
            <a:rPr kumimoji="1" lang="ja-JP" altLang="ja-JP" sz="1100">
              <a:solidFill>
                <a:schemeClr val="dk1"/>
              </a:solidFill>
              <a:effectLst/>
              <a:latin typeface="+mn-lt"/>
              <a:ea typeface="+mn-ea"/>
              <a:cs typeface="+mn-cs"/>
            </a:rPr>
            <a:t>　そのうち、庁舎については、耐震化の課題もあり、新庁舎整備の指針として令和２年３月に「奈井江町役場庁舎整備基本計画」を策定している。</a:t>
          </a:r>
          <a:endParaRPr lang="ja-JP" altLang="ja-JP" sz="1400">
            <a:effectLst/>
          </a:endParaRPr>
        </a:p>
        <a:p>
          <a:r>
            <a:rPr kumimoji="1" lang="ja-JP" altLang="ja-JP" sz="1100">
              <a:solidFill>
                <a:schemeClr val="dk1"/>
              </a:solidFill>
              <a:effectLst/>
              <a:latin typeface="+mn-lt"/>
              <a:ea typeface="+mn-ea"/>
              <a:cs typeface="+mn-cs"/>
            </a:rPr>
            <a:t>　保健センター、子育て支援センターの複合化も含めた新庁舎の建設を令和５年度完成に向けて実施している。</a:t>
          </a:r>
          <a:endParaRPr lang="ja-JP" altLang="ja-JP" sz="1400">
            <a:effectLst/>
          </a:endParaRPr>
        </a:p>
        <a:p>
          <a:r>
            <a:rPr kumimoji="1" lang="ja-JP" altLang="ja-JP" sz="1100">
              <a:solidFill>
                <a:schemeClr val="dk1"/>
              </a:solidFill>
              <a:effectLst/>
              <a:latin typeface="+mn-lt"/>
              <a:ea typeface="+mn-ea"/>
              <a:cs typeface="+mn-cs"/>
            </a:rPr>
            <a:t>　また、文化ホール及び体育館については、計画的に大規模改修を行い老朽化対策に取り組んでいる。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S2" sqref="S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5811702</v>
      </c>
      <c r="BO4" s="485"/>
      <c r="BP4" s="485"/>
      <c r="BQ4" s="485"/>
      <c r="BR4" s="485"/>
      <c r="BS4" s="485"/>
      <c r="BT4" s="485"/>
      <c r="BU4" s="486"/>
      <c r="BV4" s="484">
        <v>5443770</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4.5</v>
      </c>
      <c r="CU4" s="625"/>
      <c r="CV4" s="625"/>
      <c r="CW4" s="625"/>
      <c r="CX4" s="625"/>
      <c r="CY4" s="625"/>
      <c r="CZ4" s="625"/>
      <c r="DA4" s="626"/>
      <c r="DB4" s="624">
        <v>4.4000000000000004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5664608</v>
      </c>
      <c r="BO5" s="456"/>
      <c r="BP5" s="456"/>
      <c r="BQ5" s="456"/>
      <c r="BR5" s="456"/>
      <c r="BS5" s="456"/>
      <c r="BT5" s="456"/>
      <c r="BU5" s="457"/>
      <c r="BV5" s="455">
        <v>5298030</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84.7</v>
      </c>
      <c r="CU5" s="453"/>
      <c r="CV5" s="453"/>
      <c r="CW5" s="453"/>
      <c r="CX5" s="453"/>
      <c r="CY5" s="453"/>
      <c r="CZ5" s="453"/>
      <c r="DA5" s="454"/>
      <c r="DB5" s="452">
        <v>85</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147094</v>
      </c>
      <c r="BO6" s="456"/>
      <c r="BP6" s="456"/>
      <c r="BQ6" s="456"/>
      <c r="BR6" s="456"/>
      <c r="BS6" s="456"/>
      <c r="BT6" s="456"/>
      <c r="BU6" s="457"/>
      <c r="BV6" s="455">
        <v>145740</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85.6</v>
      </c>
      <c r="CU6" s="599"/>
      <c r="CV6" s="599"/>
      <c r="CW6" s="599"/>
      <c r="CX6" s="599"/>
      <c r="CY6" s="599"/>
      <c r="CZ6" s="599"/>
      <c r="DA6" s="600"/>
      <c r="DB6" s="598">
        <v>88.2</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0</v>
      </c>
      <c r="BO7" s="456"/>
      <c r="BP7" s="456"/>
      <c r="BQ7" s="456"/>
      <c r="BR7" s="456"/>
      <c r="BS7" s="456"/>
      <c r="BT7" s="456"/>
      <c r="BU7" s="457"/>
      <c r="BV7" s="455">
        <v>0</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3243718</v>
      </c>
      <c r="CU7" s="456"/>
      <c r="CV7" s="456"/>
      <c r="CW7" s="456"/>
      <c r="CX7" s="456"/>
      <c r="CY7" s="456"/>
      <c r="CZ7" s="456"/>
      <c r="DA7" s="457"/>
      <c r="DB7" s="455">
        <v>3281230</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147094</v>
      </c>
      <c r="BO8" s="456"/>
      <c r="BP8" s="456"/>
      <c r="BQ8" s="456"/>
      <c r="BR8" s="456"/>
      <c r="BS8" s="456"/>
      <c r="BT8" s="456"/>
      <c r="BU8" s="457"/>
      <c r="BV8" s="455">
        <v>145740</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0.24</v>
      </c>
      <c r="CU8" s="559"/>
      <c r="CV8" s="559"/>
      <c r="CW8" s="559"/>
      <c r="CX8" s="559"/>
      <c r="CY8" s="559"/>
      <c r="CZ8" s="559"/>
      <c r="DA8" s="560"/>
      <c r="DB8" s="558">
        <v>0.26</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5120</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1354</v>
      </c>
      <c r="BO9" s="456"/>
      <c r="BP9" s="456"/>
      <c r="BQ9" s="456"/>
      <c r="BR9" s="456"/>
      <c r="BS9" s="456"/>
      <c r="BT9" s="456"/>
      <c r="BU9" s="457"/>
      <c r="BV9" s="455">
        <v>48366</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14.5</v>
      </c>
      <c r="CU9" s="453"/>
      <c r="CV9" s="453"/>
      <c r="CW9" s="453"/>
      <c r="CX9" s="453"/>
      <c r="CY9" s="453"/>
      <c r="CZ9" s="453"/>
      <c r="DA9" s="454"/>
      <c r="DB9" s="452">
        <v>15</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5674</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156511</v>
      </c>
      <c r="BO10" s="456"/>
      <c r="BP10" s="456"/>
      <c r="BQ10" s="456"/>
      <c r="BR10" s="456"/>
      <c r="BS10" s="456"/>
      <c r="BT10" s="456"/>
      <c r="BU10" s="457"/>
      <c r="BV10" s="455">
        <v>183617</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96</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4966</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111</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4936</v>
      </c>
      <c r="S13" s="543"/>
      <c r="T13" s="543"/>
      <c r="U13" s="543"/>
      <c r="V13" s="544"/>
      <c r="W13" s="545" t="s">
        <v>141</v>
      </c>
      <c r="X13" s="441"/>
      <c r="Y13" s="441"/>
      <c r="Z13" s="441"/>
      <c r="AA13" s="441"/>
      <c r="AB13" s="442"/>
      <c r="AC13" s="408">
        <v>391</v>
      </c>
      <c r="AD13" s="409"/>
      <c r="AE13" s="409"/>
      <c r="AF13" s="409"/>
      <c r="AG13" s="410"/>
      <c r="AH13" s="408">
        <v>435</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157865</v>
      </c>
      <c r="BO13" s="456"/>
      <c r="BP13" s="456"/>
      <c r="BQ13" s="456"/>
      <c r="BR13" s="456"/>
      <c r="BS13" s="456"/>
      <c r="BT13" s="456"/>
      <c r="BU13" s="457"/>
      <c r="BV13" s="455">
        <v>231983</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9.4</v>
      </c>
      <c r="CU13" s="453"/>
      <c r="CV13" s="453"/>
      <c r="CW13" s="453"/>
      <c r="CX13" s="453"/>
      <c r="CY13" s="453"/>
      <c r="CZ13" s="453"/>
      <c r="DA13" s="454"/>
      <c r="DB13" s="452">
        <v>10.1</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5090</v>
      </c>
      <c r="S14" s="543"/>
      <c r="T14" s="543"/>
      <c r="U14" s="543"/>
      <c r="V14" s="544"/>
      <c r="W14" s="546"/>
      <c r="X14" s="444"/>
      <c r="Y14" s="444"/>
      <c r="Z14" s="444"/>
      <c r="AA14" s="444"/>
      <c r="AB14" s="445"/>
      <c r="AC14" s="535">
        <v>16.2</v>
      </c>
      <c r="AD14" s="536"/>
      <c r="AE14" s="536"/>
      <c r="AF14" s="536"/>
      <c r="AG14" s="537"/>
      <c r="AH14" s="535">
        <v>16.899999999999999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v>29.3</v>
      </c>
      <c r="CU14" s="553"/>
      <c r="CV14" s="553"/>
      <c r="CW14" s="553"/>
      <c r="CX14" s="553"/>
      <c r="CY14" s="553"/>
      <c r="CZ14" s="553"/>
      <c r="DA14" s="554"/>
      <c r="DB14" s="552">
        <v>36.799999999999997</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5062</v>
      </c>
      <c r="S15" s="543"/>
      <c r="T15" s="543"/>
      <c r="U15" s="543"/>
      <c r="V15" s="544"/>
      <c r="W15" s="545" t="s">
        <v>149</v>
      </c>
      <c r="X15" s="441"/>
      <c r="Y15" s="441"/>
      <c r="Z15" s="441"/>
      <c r="AA15" s="441"/>
      <c r="AB15" s="442"/>
      <c r="AC15" s="408">
        <v>709</v>
      </c>
      <c r="AD15" s="409"/>
      <c r="AE15" s="409"/>
      <c r="AF15" s="409"/>
      <c r="AG15" s="410"/>
      <c r="AH15" s="408">
        <v>692</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698428</v>
      </c>
      <c r="BO15" s="485"/>
      <c r="BP15" s="485"/>
      <c r="BQ15" s="485"/>
      <c r="BR15" s="485"/>
      <c r="BS15" s="485"/>
      <c r="BT15" s="485"/>
      <c r="BU15" s="486"/>
      <c r="BV15" s="484">
        <v>695924</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29.3</v>
      </c>
      <c r="AD16" s="536"/>
      <c r="AE16" s="536"/>
      <c r="AF16" s="536"/>
      <c r="AG16" s="537"/>
      <c r="AH16" s="535">
        <v>26.9</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3026992</v>
      </c>
      <c r="BO16" s="456"/>
      <c r="BP16" s="456"/>
      <c r="BQ16" s="456"/>
      <c r="BR16" s="456"/>
      <c r="BS16" s="456"/>
      <c r="BT16" s="456"/>
      <c r="BU16" s="457"/>
      <c r="BV16" s="455">
        <v>2983561</v>
      </c>
      <c r="BW16" s="456"/>
      <c r="BX16" s="456"/>
      <c r="BY16" s="456"/>
      <c r="BZ16" s="456"/>
      <c r="CA16" s="456"/>
      <c r="CB16" s="456"/>
      <c r="CC16" s="457"/>
      <c r="CD16" s="194"/>
      <c r="CE16" s="487" t="s">
        <v>155</v>
      </c>
      <c r="CF16" s="487"/>
      <c r="CG16" s="487"/>
      <c r="CH16" s="487"/>
      <c r="CI16" s="487"/>
      <c r="CJ16" s="487"/>
      <c r="CK16" s="487"/>
      <c r="CL16" s="487"/>
      <c r="CM16" s="487"/>
      <c r="CN16" s="487"/>
      <c r="CO16" s="487"/>
      <c r="CP16" s="487"/>
      <c r="CQ16" s="487"/>
      <c r="CR16" s="487"/>
      <c r="CS16" s="488"/>
      <c r="CT16" s="452">
        <v>12.5</v>
      </c>
      <c r="CU16" s="453"/>
      <c r="CV16" s="453"/>
      <c r="CW16" s="453"/>
      <c r="CX16" s="453"/>
      <c r="CY16" s="453"/>
      <c r="CZ16" s="453"/>
      <c r="DA16" s="454"/>
      <c r="DB16" s="452">
        <v>12</v>
      </c>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1321</v>
      </c>
      <c r="AD17" s="409"/>
      <c r="AE17" s="409"/>
      <c r="AF17" s="409"/>
      <c r="AG17" s="410"/>
      <c r="AH17" s="408">
        <v>1450</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876239</v>
      </c>
      <c r="BO17" s="456"/>
      <c r="BP17" s="456"/>
      <c r="BQ17" s="456"/>
      <c r="BR17" s="456"/>
      <c r="BS17" s="456"/>
      <c r="BT17" s="456"/>
      <c r="BU17" s="457"/>
      <c r="BV17" s="455">
        <v>873774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88.19</v>
      </c>
      <c r="M18" s="508"/>
      <c r="N18" s="508"/>
      <c r="O18" s="508"/>
      <c r="P18" s="508"/>
      <c r="Q18" s="508"/>
      <c r="R18" s="509"/>
      <c r="S18" s="509"/>
      <c r="T18" s="509"/>
      <c r="U18" s="509"/>
      <c r="V18" s="510"/>
      <c r="W18" s="526"/>
      <c r="X18" s="527"/>
      <c r="Y18" s="527"/>
      <c r="Z18" s="527"/>
      <c r="AA18" s="527"/>
      <c r="AB18" s="551"/>
      <c r="AC18" s="425">
        <v>54.6</v>
      </c>
      <c r="AD18" s="426"/>
      <c r="AE18" s="426"/>
      <c r="AF18" s="426"/>
      <c r="AG18" s="511"/>
      <c r="AH18" s="425">
        <v>56.3</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2790922</v>
      </c>
      <c r="BO18" s="456"/>
      <c r="BP18" s="456"/>
      <c r="BQ18" s="456"/>
      <c r="BR18" s="456"/>
      <c r="BS18" s="456"/>
      <c r="BT18" s="456"/>
      <c r="BU18" s="457"/>
      <c r="BV18" s="455">
        <v>2841554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58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3867923</v>
      </c>
      <c r="BO19" s="456"/>
      <c r="BP19" s="456"/>
      <c r="BQ19" s="456"/>
      <c r="BR19" s="456"/>
      <c r="BS19" s="456"/>
      <c r="BT19" s="456"/>
      <c r="BU19" s="457"/>
      <c r="BV19" s="455">
        <v>3745337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2312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4717185</v>
      </c>
      <c r="BO22" s="485"/>
      <c r="BP22" s="485"/>
      <c r="BQ22" s="485"/>
      <c r="BR22" s="485"/>
      <c r="BS22" s="485"/>
      <c r="BT22" s="485"/>
      <c r="BU22" s="486"/>
      <c r="BV22" s="484">
        <v>4768980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4426444</v>
      </c>
      <c r="BO23" s="456"/>
      <c r="BP23" s="456"/>
      <c r="BQ23" s="456"/>
      <c r="BR23" s="456"/>
      <c r="BS23" s="456"/>
      <c r="BT23" s="456"/>
      <c r="BU23" s="457"/>
      <c r="BV23" s="455">
        <v>4453088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6370</v>
      </c>
      <c r="R24" s="409"/>
      <c r="S24" s="409"/>
      <c r="T24" s="409"/>
      <c r="U24" s="409"/>
      <c r="V24" s="410"/>
      <c r="W24" s="498"/>
      <c r="X24" s="435"/>
      <c r="Y24" s="436"/>
      <c r="Z24" s="411" t="s">
        <v>175</v>
      </c>
      <c r="AA24" s="412"/>
      <c r="AB24" s="412"/>
      <c r="AC24" s="412"/>
      <c r="AD24" s="412"/>
      <c r="AE24" s="412"/>
      <c r="AF24" s="412"/>
      <c r="AG24" s="413"/>
      <c r="AH24" s="408">
        <v>97</v>
      </c>
      <c r="AI24" s="409"/>
      <c r="AJ24" s="409"/>
      <c r="AK24" s="409"/>
      <c r="AL24" s="410"/>
      <c r="AM24" s="408">
        <v>305356</v>
      </c>
      <c r="AN24" s="409"/>
      <c r="AO24" s="409"/>
      <c r="AP24" s="409"/>
      <c r="AQ24" s="409"/>
      <c r="AR24" s="410"/>
      <c r="AS24" s="408">
        <v>3148</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3047237</v>
      </c>
      <c r="BO24" s="456"/>
      <c r="BP24" s="456"/>
      <c r="BQ24" s="456"/>
      <c r="BR24" s="456"/>
      <c r="BS24" s="456"/>
      <c r="BT24" s="456"/>
      <c r="BU24" s="457"/>
      <c r="BV24" s="455">
        <v>2966487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1</v>
      </c>
      <c r="M25" s="409"/>
      <c r="N25" s="409"/>
      <c r="O25" s="409"/>
      <c r="P25" s="410"/>
      <c r="Q25" s="408">
        <v>5810</v>
      </c>
      <c r="R25" s="409"/>
      <c r="S25" s="409"/>
      <c r="T25" s="409"/>
      <c r="U25" s="409"/>
      <c r="V25" s="410"/>
      <c r="W25" s="498"/>
      <c r="X25" s="435"/>
      <c r="Y25" s="436"/>
      <c r="Z25" s="411" t="s">
        <v>178</v>
      </c>
      <c r="AA25" s="412"/>
      <c r="AB25" s="412"/>
      <c r="AC25" s="412"/>
      <c r="AD25" s="412"/>
      <c r="AE25" s="412"/>
      <c r="AF25" s="412"/>
      <c r="AG25" s="413"/>
      <c r="AH25" s="408" t="s">
        <v>179</v>
      </c>
      <c r="AI25" s="409"/>
      <c r="AJ25" s="409"/>
      <c r="AK25" s="409"/>
      <c r="AL25" s="410"/>
      <c r="AM25" s="408" t="s">
        <v>130</v>
      </c>
      <c r="AN25" s="409"/>
      <c r="AO25" s="409"/>
      <c r="AP25" s="409"/>
      <c r="AQ25" s="409"/>
      <c r="AR25" s="410"/>
      <c r="AS25" s="408" t="s">
        <v>139</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219561</v>
      </c>
      <c r="BO25" s="485"/>
      <c r="BP25" s="485"/>
      <c r="BQ25" s="485"/>
      <c r="BR25" s="485"/>
      <c r="BS25" s="485"/>
      <c r="BT25" s="485"/>
      <c r="BU25" s="486"/>
      <c r="BV25" s="484">
        <v>58545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181</v>
      </c>
      <c r="F26" s="412"/>
      <c r="G26" s="412"/>
      <c r="H26" s="412"/>
      <c r="I26" s="412"/>
      <c r="J26" s="412"/>
      <c r="K26" s="413"/>
      <c r="L26" s="408">
        <v>1</v>
      </c>
      <c r="M26" s="409"/>
      <c r="N26" s="409"/>
      <c r="O26" s="409"/>
      <c r="P26" s="410"/>
      <c r="Q26" s="408">
        <v>5220</v>
      </c>
      <c r="R26" s="409"/>
      <c r="S26" s="409"/>
      <c r="T26" s="409"/>
      <c r="U26" s="409"/>
      <c r="V26" s="410"/>
      <c r="W26" s="498"/>
      <c r="X26" s="435"/>
      <c r="Y26" s="436"/>
      <c r="Z26" s="411" t="s">
        <v>182</v>
      </c>
      <c r="AA26" s="466"/>
      <c r="AB26" s="466"/>
      <c r="AC26" s="466"/>
      <c r="AD26" s="466"/>
      <c r="AE26" s="466"/>
      <c r="AF26" s="466"/>
      <c r="AG26" s="467"/>
      <c r="AH26" s="408">
        <v>9</v>
      </c>
      <c r="AI26" s="409"/>
      <c r="AJ26" s="409"/>
      <c r="AK26" s="409"/>
      <c r="AL26" s="410"/>
      <c r="AM26" s="408">
        <v>21303</v>
      </c>
      <c r="AN26" s="409"/>
      <c r="AO26" s="409"/>
      <c r="AP26" s="409"/>
      <c r="AQ26" s="409"/>
      <c r="AR26" s="410"/>
      <c r="AS26" s="408">
        <v>2367</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139</v>
      </c>
      <c r="BO26" s="456"/>
      <c r="BP26" s="456"/>
      <c r="BQ26" s="456"/>
      <c r="BR26" s="456"/>
      <c r="BS26" s="456"/>
      <c r="BT26" s="456"/>
      <c r="BU26" s="457"/>
      <c r="BV26" s="455" t="s">
        <v>184</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185</v>
      </c>
      <c r="F27" s="412"/>
      <c r="G27" s="412"/>
      <c r="H27" s="412"/>
      <c r="I27" s="412"/>
      <c r="J27" s="412"/>
      <c r="K27" s="413"/>
      <c r="L27" s="408">
        <v>1</v>
      </c>
      <c r="M27" s="409"/>
      <c r="N27" s="409"/>
      <c r="O27" s="409"/>
      <c r="P27" s="410"/>
      <c r="Q27" s="408">
        <v>2620</v>
      </c>
      <c r="R27" s="409"/>
      <c r="S27" s="409"/>
      <c r="T27" s="409"/>
      <c r="U27" s="409"/>
      <c r="V27" s="410"/>
      <c r="W27" s="498"/>
      <c r="X27" s="435"/>
      <c r="Y27" s="436"/>
      <c r="Z27" s="411" t="s">
        <v>186</v>
      </c>
      <c r="AA27" s="412"/>
      <c r="AB27" s="412"/>
      <c r="AC27" s="412"/>
      <c r="AD27" s="412"/>
      <c r="AE27" s="412"/>
      <c r="AF27" s="412"/>
      <c r="AG27" s="413"/>
      <c r="AH27" s="408" t="s">
        <v>139</v>
      </c>
      <c r="AI27" s="409"/>
      <c r="AJ27" s="409"/>
      <c r="AK27" s="409"/>
      <c r="AL27" s="410"/>
      <c r="AM27" s="408" t="s">
        <v>139</v>
      </c>
      <c r="AN27" s="409"/>
      <c r="AO27" s="409"/>
      <c r="AP27" s="409"/>
      <c r="AQ27" s="409"/>
      <c r="AR27" s="410"/>
      <c r="AS27" s="408" t="s">
        <v>139</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t="s">
        <v>138</v>
      </c>
      <c r="BO27" s="490"/>
      <c r="BP27" s="490"/>
      <c r="BQ27" s="490"/>
      <c r="BR27" s="490"/>
      <c r="BS27" s="490"/>
      <c r="BT27" s="490"/>
      <c r="BU27" s="491"/>
      <c r="BV27" s="489" t="s">
        <v>139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188</v>
      </c>
      <c r="F28" s="412"/>
      <c r="G28" s="412"/>
      <c r="H28" s="412"/>
      <c r="I28" s="412"/>
      <c r="J28" s="412"/>
      <c r="K28" s="413"/>
      <c r="L28" s="408">
        <v>1</v>
      </c>
      <c r="M28" s="409"/>
      <c r="N28" s="409"/>
      <c r="O28" s="409"/>
      <c r="P28" s="410"/>
      <c r="Q28" s="408">
        <v>2080</v>
      </c>
      <c r="R28" s="409"/>
      <c r="S28" s="409"/>
      <c r="T28" s="409"/>
      <c r="U28" s="409"/>
      <c r="V28" s="410"/>
      <c r="W28" s="498"/>
      <c r="X28" s="435"/>
      <c r="Y28" s="436"/>
      <c r="Z28" s="411" t="s">
        <v>189</v>
      </c>
      <c r="AA28" s="412"/>
      <c r="AB28" s="412"/>
      <c r="AC28" s="412"/>
      <c r="AD28" s="412"/>
      <c r="AE28" s="412"/>
      <c r="AF28" s="412"/>
      <c r="AG28" s="413"/>
      <c r="AH28" s="408" t="s">
        <v>179</v>
      </c>
      <c r="AI28" s="409"/>
      <c r="AJ28" s="409"/>
      <c r="AK28" s="409"/>
      <c r="AL28" s="410"/>
      <c r="AM28" s="408" t="s">
        <v>139</v>
      </c>
      <c r="AN28" s="409"/>
      <c r="AO28" s="409"/>
      <c r="AP28" s="409"/>
      <c r="AQ28" s="409"/>
      <c r="AR28" s="410"/>
      <c r="AS28" s="408" t="s">
        <v>179</v>
      </c>
      <c r="AT28" s="409"/>
      <c r="AU28" s="409"/>
      <c r="AV28" s="409"/>
      <c r="AW28" s="409"/>
      <c r="AX28" s="468"/>
      <c r="AY28" s="472" t="s">
        <v>190</v>
      </c>
      <c r="AZ28" s="473"/>
      <c r="BA28" s="473"/>
      <c r="BB28" s="474"/>
      <c r="BC28" s="481" t="s">
        <v>50</v>
      </c>
      <c r="BD28" s="482"/>
      <c r="BE28" s="482"/>
      <c r="BF28" s="482"/>
      <c r="BG28" s="482"/>
      <c r="BH28" s="482"/>
      <c r="BI28" s="482"/>
      <c r="BJ28" s="482"/>
      <c r="BK28" s="482"/>
      <c r="BL28" s="482"/>
      <c r="BM28" s="483"/>
      <c r="BN28" s="484">
        <v>662026</v>
      </c>
      <c r="BO28" s="485"/>
      <c r="BP28" s="485"/>
      <c r="BQ28" s="485"/>
      <c r="BR28" s="485"/>
      <c r="BS28" s="485"/>
      <c r="BT28" s="485"/>
      <c r="BU28" s="486"/>
      <c r="BV28" s="484">
        <v>505515</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191</v>
      </c>
      <c r="F29" s="412"/>
      <c r="G29" s="412"/>
      <c r="H29" s="412"/>
      <c r="I29" s="412"/>
      <c r="J29" s="412"/>
      <c r="K29" s="413"/>
      <c r="L29" s="408">
        <v>7</v>
      </c>
      <c r="M29" s="409"/>
      <c r="N29" s="409"/>
      <c r="O29" s="409"/>
      <c r="P29" s="410"/>
      <c r="Q29" s="408">
        <v>1740</v>
      </c>
      <c r="R29" s="409"/>
      <c r="S29" s="409"/>
      <c r="T29" s="409"/>
      <c r="U29" s="409"/>
      <c r="V29" s="410"/>
      <c r="W29" s="499"/>
      <c r="X29" s="500"/>
      <c r="Y29" s="501"/>
      <c r="Z29" s="411" t="s">
        <v>192</v>
      </c>
      <c r="AA29" s="412"/>
      <c r="AB29" s="412"/>
      <c r="AC29" s="412"/>
      <c r="AD29" s="412"/>
      <c r="AE29" s="412"/>
      <c r="AF29" s="412"/>
      <c r="AG29" s="413"/>
      <c r="AH29" s="408">
        <v>97</v>
      </c>
      <c r="AI29" s="409"/>
      <c r="AJ29" s="409"/>
      <c r="AK29" s="409"/>
      <c r="AL29" s="410"/>
      <c r="AM29" s="408">
        <v>305356</v>
      </c>
      <c r="AN29" s="409"/>
      <c r="AO29" s="409"/>
      <c r="AP29" s="409"/>
      <c r="AQ29" s="409"/>
      <c r="AR29" s="410"/>
      <c r="AS29" s="408">
        <v>3148</v>
      </c>
      <c r="AT29" s="409"/>
      <c r="AU29" s="409"/>
      <c r="AV29" s="409"/>
      <c r="AW29" s="409"/>
      <c r="AX29" s="468"/>
      <c r="AY29" s="475"/>
      <c r="AZ29" s="476"/>
      <c r="BA29" s="476"/>
      <c r="BB29" s="477"/>
      <c r="BC29" s="469" t="s">
        <v>193</v>
      </c>
      <c r="BD29" s="470"/>
      <c r="BE29" s="470"/>
      <c r="BF29" s="470"/>
      <c r="BG29" s="470"/>
      <c r="BH29" s="470"/>
      <c r="BI29" s="470"/>
      <c r="BJ29" s="470"/>
      <c r="BK29" s="470"/>
      <c r="BL29" s="470"/>
      <c r="BM29" s="471"/>
      <c r="BN29" s="455">
        <v>64064</v>
      </c>
      <c r="BO29" s="456"/>
      <c r="BP29" s="456"/>
      <c r="BQ29" s="456"/>
      <c r="BR29" s="456"/>
      <c r="BS29" s="456"/>
      <c r="BT29" s="456"/>
      <c r="BU29" s="457"/>
      <c r="BV29" s="455">
        <v>64060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194</v>
      </c>
      <c r="X30" s="423"/>
      <c r="Y30" s="423"/>
      <c r="Z30" s="423"/>
      <c r="AA30" s="423"/>
      <c r="AB30" s="423"/>
      <c r="AC30" s="423"/>
      <c r="AD30" s="423"/>
      <c r="AE30" s="423"/>
      <c r="AF30" s="423"/>
      <c r="AG30" s="424"/>
      <c r="AH30" s="425">
        <v>96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544697</v>
      </c>
      <c r="BO30" s="490"/>
      <c r="BP30" s="490"/>
      <c r="BQ30" s="490"/>
      <c r="BR30" s="490"/>
      <c r="BS30" s="490"/>
      <c r="BT30" s="490"/>
      <c r="BU30" s="491"/>
      <c r="BV30" s="489">
        <v>486171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195</v>
      </c>
      <c r="D32" s="414"/>
      <c r="E32" s="414"/>
      <c r="F32" s="414"/>
      <c r="G32" s="414"/>
      <c r="H32" s="414"/>
      <c r="I32" s="414"/>
      <c r="J32" s="414"/>
      <c r="K32" s="414"/>
      <c r="L32" s="414"/>
      <c r="M32" s="414"/>
      <c r="N32" s="414"/>
      <c r="O32" s="414"/>
      <c r="P32" s="414"/>
      <c r="Q32" s="414"/>
      <c r="R32" s="414"/>
      <c r="S32" s="414"/>
      <c r="U32" s="415" t="s">
        <v>196</v>
      </c>
      <c r="V32" s="415"/>
      <c r="W32" s="415"/>
      <c r="X32" s="415"/>
      <c r="Y32" s="415"/>
      <c r="Z32" s="415"/>
      <c r="AA32" s="415"/>
      <c r="AB32" s="415"/>
      <c r="AC32" s="415"/>
      <c r="AD32" s="415"/>
      <c r="AE32" s="415"/>
      <c r="AF32" s="415"/>
      <c r="AG32" s="415"/>
      <c r="AH32" s="415"/>
      <c r="AI32" s="415"/>
      <c r="AJ32" s="415"/>
      <c r="AK32" s="415"/>
      <c r="AM32" s="415" t="s">
        <v>197</v>
      </c>
      <c r="AN32" s="415"/>
      <c r="AO32" s="415"/>
      <c r="AP32" s="415"/>
      <c r="AQ32" s="415"/>
      <c r="AR32" s="415"/>
      <c r="AS32" s="415"/>
      <c r="AT32" s="415"/>
      <c r="AU32" s="415"/>
      <c r="AV32" s="415"/>
      <c r="AW32" s="415"/>
      <c r="AX32" s="415"/>
      <c r="AY32" s="415"/>
      <c r="AZ32" s="415"/>
      <c r="BA32" s="415"/>
      <c r="BB32" s="415"/>
      <c r="BC32" s="415"/>
      <c r="BE32" s="415" t="s">
        <v>198</v>
      </c>
      <c r="BF32" s="415"/>
      <c r="BG32" s="415"/>
      <c r="BH32" s="415"/>
      <c r="BI32" s="415"/>
      <c r="BJ32" s="415"/>
      <c r="BK32" s="415"/>
      <c r="BL32" s="415"/>
      <c r="BM32" s="415"/>
      <c r="BN32" s="415"/>
      <c r="BO32" s="415"/>
      <c r="BP32" s="415"/>
      <c r="BQ32" s="415"/>
      <c r="BR32" s="415"/>
      <c r="BS32" s="415"/>
      <c r="BT32" s="415"/>
      <c r="BU32" s="415"/>
      <c r="BW32" s="415" t="s">
        <v>199</v>
      </c>
      <c r="BX32" s="415"/>
      <c r="BY32" s="415"/>
      <c r="BZ32" s="415"/>
      <c r="CA32" s="415"/>
      <c r="CB32" s="415"/>
      <c r="CC32" s="415"/>
      <c r="CD32" s="415"/>
      <c r="CE32" s="415"/>
      <c r="CF32" s="415"/>
      <c r="CG32" s="415"/>
      <c r="CH32" s="415"/>
      <c r="CI32" s="415"/>
      <c r="CJ32" s="415"/>
      <c r="CK32" s="415"/>
      <c r="CL32" s="415"/>
      <c r="CM32" s="415"/>
      <c r="CO32" s="415" t="s">
        <v>200</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203</v>
      </c>
      <c r="V33" s="407"/>
      <c r="W33" s="406" t="s">
        <v>204</v>
      </c>
      <c r="X33" s="406"/>
      <c r="Y33" s="406"/>
      <c r="Z33" s="406"/>
      <c r="AA33" s="406"/>
      <c r="AB33" s="406"/>
      <c r="AC33" s="406"/>
      <c r="AD33" s="406"/>
      <c r="AE33" s="406"/>
      <c r="AF33" s="406"/>
      <c r="AG33" s="406"/>
      <c r="AH33" s="406"/>
      <c r="AI33" s="406"/>
      <c r="AJ33" s="406"/>
      <c r="AK33" s="406"/>
      <c r="AL33" s="206"/>
      <c r="AM33" s="407" t="s">
        <v>205</v>
      </c>
      <c r="AN33" s="407"/>
      <c r="AO33" s="406" t="s">
        <v>204</v>
      </c>
      <c r="AP33" s="406"/>
      <c r="AQ33" s="406"/>
      <c r="AR33" s="406"/>
      <c r="AS33" s="406"/>
      <c r="AT33" s="406"/>
      <c r="AU33" s="406"/>
      <c r="AV33" s="406"/>
      <c r="AW33" s="406"/>
      <c r="AX33" s="406"/>
      <c r="AY33" s="406"/>
      <c r="AZ33" s="406"/>
      <c r="BA33" s="406"/>
      <c r="BB33" s="406"/>
      <c r="BC33" s="406"/>
      <c r="BD33" s="207"/>
      <c r="BE33" s="406" t="s">
        <v>206</v>
      </c>
      <c r="BF33" s="406"/>
      <c r="BG33" s="406" t="s">
        <v>207</v>
      </c>
      <c r="BH33" s="406"/>
      <c r="BI33" s="406"/>
      <c r="BJ33" s="406"/>
      <c r="BK33" s="406"/>
      <c r="BL33" s="406"/>
      <c r="BM33" s="406"/>
      <c r="BN33" s="406"/>
      <c r="BO33" s="406"/>
      <c r="BP33" s="406"/>
      <c r="BQ33" s="406"/>
      <c r="BR33" s="406"/>
      <c r="BS33" s="406"/>
      <c r="BT33" s="406"/>
      <c r="BU33" s="406"/>
      <c r="BV33" s="207"/>
      <c r="BW33" s="407" t="s">
        <v>206</v>
      </c>
      <c r="BX33" s="407"/>
      <c r="BY33" s="406" t="s">
        <v>208</v>
      </c>
      <c r="BZ33" s="406"/>
      <c r="CA33" s="406"/>
      <c r="CB33" s="406"/>
      <c r="CC33" s="406"/>
      <c r="CD33" s="406"/>
      <c r="CE33" s="406"/>
      <c r="CF33" s="406"/>
      <c r="CG33" s="406"/>
      <c r="CH33" s="406"/>
      <c r="CI33" s="406"/>
      <c r="CJ33" s="406"/>
      <c r="CK33" s="406"/>
      <c r="CL33" s="406"/>
      <c r="CM33" s="406"/>
      <c r="CN33" s="206"/>
      <c r="CO33" s="407" t="s">
        <v>201</v>
      </c>
      <c r="CP33" s="407"/>
      <c r="CQ33" s="406" t="s">
        <v>209</v>
      </c>
      <c r="CR33" s="406"/>
      <c r="CS33" s="406"/>
      <c r="CT33" s="406"/>
      <c r="CU33" s="406"/>
      <c r="CV33" s="406"/>
      <c r="CW33" s="406"/>
      <c r="CX33" s="406"/>
      <c r="CY33" s="406"/>
      <c r="CZ33" s="406"/>
      <c r="DA33" s="406"/>
      <c r="DB33" s="406"/>
      <c r="DC33" s="406"/>
      <c r="DD33" s="406"/>
      <c r="DE33" s="406"/>
      <c r="DF33" s="206"/>
      <c r="DG33" s="405" t="s">
        <v>210</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国民健康保険事業会計</v>
      </c>
      <c r="X34" s="404"/>
      <c r="Y34" s="404"/>
      <c r="Z34" s="404"/>
      <c r="AA34" s="404"/>
      <c r="AB34" s="404"/>
      <c r="AC34" s="404"/>
      <c r="AD34" s="404"/>
      <c r="AE34" s="404"/>
      <c r="AF34" s="404"/>
      <c r="AG34" s="404"/>
      <c r="AH34" s="404"/>
      <c r="AI34" s="404"/>
      <c r="AJ34" s="404"/>
      <c r="AK34" s="404"/>
      <c r="AL34" s="181"/>
      <c r="AM34" s="403">
        <f>IF(AO34="","",MAX(C34:D43,U34:V43)+1)</f>
        <v>4</v>
      </c>
      <c r="AN34" s="403"/>
      <c r="AO34" s="404" t="str">
        <f>IF('各会計、関係団体の財政状況及び健全化判断比率'!B30="","",'各会計、関係団体の財政状況及び健全化判断比率'!B30)</f>
        <v>奈井江町立国民健康保険病院事業会計</v>
      </c>
      <c r="AP34" s="404"/>
      <c r="AQ34" s="404"/>
      <c r="AR34" s="404"/>
      <c r="AS34" s="404"/>
      <c r="AT34" s="404"/>
      <c r="AU34" s="404"/>
      <c r="AV34" s="404"/>
      <c r="AW34" s="404"/>
      <c r="AX34" s="404"/>
      <c r="AY34" s="404"/>
      <c r="AZ34" s="404"/>
      <c r="BA34" s="404"/>
      <c r="BB34" s="404"/>
      <c r="BC34" s="404"/>
      <c r="BD34" s="181"/>
      <c r="BE34" s="403">
        <f>IF(BG34="","",MAX(C34:D43,U34:V43,AM34:AN43)+1)</f>
        <v>5</v>
      </c>
      <c r="BF34" s="403"/>
      <c r="BG34" s="404" t="str">
        <f>IF('各会計、関係団体の財政状況及び健全化判断比率'!B31="","",'各会計、関係団体の財政状況及び健全化判断比率'!B31)</f>
        <v>下水道事業会計</v>
      </c>
      <c r="BH34" s="404"/>
      <c r="BI34" s="404"/>
      <c r="BJ34" s="404"/>
      <c r="BK34" s="404"/>
      <c r="BL34" s="404"/>
      <c r="BM34" s="404"/>
      <c r="BN34" s="404"/>
      <c r="BO34" s="404"/>
      <c r="BP34" s="404"/>
      <c r="BQ34" s="404"/>
      <c r="BR34" s="404"/>
      <c r="BS34" s="404"/>
      <c r="BT34" s="404"/>
      <c r="BU34" s="404"/>
      <c r="BV34" s="181"/>
      <c r="BW34" s="403">
        <f>IF(BY34="","",MAX(C34:D43,U34:V43,AM34:AN43,BE34:BF43)+1)</f>
        <v>6</v>
      </c>
      <c r="BX34" s="403"/>
      <c r="BY34" s="404" t="str">
        <f>IF('各会計、関係団体の財政状況及び健全化判断比率'!B68="","",'各会計、関係団体の財政状況及び健全化判断比率'!B68)</f>
        <v>空知中部広域連合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7</v>
      </c>
      <c r="BX35" s="403"/>
      <c r="BY35" s="404" t="str">
        <f>IF('各会計、関係団体の財政状況及び健全化判断比率'!B69="","",'各会計、関係団体の財政状況及び健全化判断比率'!B69)</f>
        <v>中空知広域市町村圏組合（事業会計分）</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t="str">
        <f t="shared" ref="U36:U43" si="4">IF(W36="","",U35+1)</f>
        <v/>
      </c>
      <c r="V36" s="403"/>
      <c r="W36" s="404"/>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8</v>
      </c>
      <c r="BX36" s="403"/>
      <c r="BY36" s="404" t="str">
        <f>IF('各会計、関係団体の財政状況及び健全化判断比率'!B70="","",'各会計、関係団体の財政状況及び健全化判断比率'!B70)</f>
        <v>空知教育センター組合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9</v>
      </c>
      <c r="BX37" s="403"/>
      <c r="BY37" s="404" t="str">
        <f>IF('各会計、関係団体の財政状況及び健全化判断比率'!B71="","",'各会計、関係団体の財政状況及び健全化判断比率'!B71)</f>
        <v>砂川地区保健衛生組合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10</v>
      </c>
      <c r="BX38" s="403"/>
      <c r="BY38" s="404" t="str">
        <f>IF('各会計、関係団体の財政状況及び健全化判断比率'!B72="","",'各会計、関係団体の財政状況及び健全化判断比率'!B72)</f>
        <v>中・北空知廃棄物処理広域連合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11</v>
      </c>
      <c r="BX39" s="403"/>
      <c r="BY39" s="404" t="str">
        <f>IF('各会計、関係団体の財政状況及び健全化判断比率'!B73="","",'各会計、関係団体の財政状況及び健全化判断比率'!B73)</f>
        <v>中空知広域市町村圏組合（普通会計分）</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12</v>
      </c>
      <c r="BX40" s="403"/>
      <c r="BY40" s="404" t="str">
        <f>IF('各会計、関係団体の財政状況及び健全化判断比率'!B74="","",'各会計、関係団体の財政状況及び健全化判断比率'!B74)</f>
        <v>砂川地区広域消防組合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13</v>
      </c>
      <c r="BX41" s="403"/>
      <c r="BY41" s="404" t="str">
        <f>IF('各会計、関係団体の財政状況及び健全化判断比率'!B75="","",'各会計、関係団体の財政状況及び健全化判断比率'!B75)</f>
        <v>中空知広域水道企業団</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14</v>
      </c>
      <c r="BX42" s="403"/>
      <c r="BY42" s="404" t="str">
        <f>IF('各会計、関係団体の財政状況及び健全化判断比率'!B76="","",'各会計、関係団体の財政状況及び健全化判断比率'!B76)</f>
        <v>石狩川流域下水道組合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400" t="s">
        <v>212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l3FQN0MlD5D0xsN7fMfh1t+L0+SyGoD4yBoNfrit3QJ9YvkpgbbXknrhxOTpeGqqHvhgOlbyKfGMIttCoeo15A==" saltValue="h7+UkgYtS9eSCPLnEJytO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I2" sqref="AI2"/>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220</v>
      </c>
      <c r="DI1" s="754"/>
      <c r="DJ1" s="754"/>
      <c r="DK1" s="754"/>
      <c r="DL1" s="754"/>
      <c r="DM1" s="754"/>
      <c r="DN1" s="755"/>
      <c r="DO1" s="214"/>
      <c r="DP1" s="753" t="s">
        <v>221</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225</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226</v>
      </c>
      <c r="S4" s="716"/>
      <c r="T4" s="716"/>
      <c r="U4" s="716"/>
      <c r="V4" s="716"/>
      <c r="W4" s="716"/>
      <c r="X4" s="716"/>
      <c r="Y4" s="717"/>
      <c r="Z4" s="715" t="s">
        <v>227</v>
      </c>
      <c r="AA4" s="716"/>
      <c r="AB4" s="716"/>
      <c r="AC4" s="717"/>
      <c r="AD4" s="715" t="s">
        <v>228</v>
      </c>
      <c r="AE4" s="716"/>
      <c r="AF4" s="716"/>
      <c r="AG4" s="716"/>
      <c r="AH4" s="716"/>
      <c r="AI4" s="716"/>
      <c r="AJ4" s="716"/>
      <c r="AK4" s="717"/>
      <c r="AL4" s="715" t="s">
        <v>227</v>
      </c>
      <c r="AM4" s="716"/>
      <c r="AN4" s="716"/>
      <c r="AO4" s="717"/>
      <c r="AP4" s="756" t="s">
        <v>229</v>
      </c>
      <c r="AQ4" s="756"/>
      <c r="AR4" s="756"/>
      <c r="AS4" s="756"/>
      <c r="AT4" s="756"/>
      <c r="AU4" s="756"/>
      <c r="AV4" s="756"/>
      <c r="AW4" s="756"/>
      <c r="AX4" s="756"/>
      <c r="AY4" s="756"/>
      <c r="AZ4" s="756"/>
      <c r="BA4" s="756"/>
      <c r="BB4" s="756"/>
      <c r="BC4" s="756"/>
      <c r="BD4" s="756"/>
      <c r="BE4" s="756"/>
      <c r="BF4" s="756"/>
      <c r="BG4" s="756" t="s">
        <v>230</v>
      </c>
      <c r="BH4" s="756"/>
      <c r="BI4" s="756"/>
      <c r="BJ4" s="756"/>
      <c r="BK4" s="756"/>
      <c r="BL4" s="756"/>
      <c r="BM4" s="756"/>
      <c r="BN4" s="756"/>
      <c r="BO4" s="756" t="s">
        <v>227</v>
      </c>
      <c r="BP4" s="756"/>
      <c r="BQ4" s="756"/>
      <c r="BR4" s="756"/>
      <c r="BS4" s="756" t="s">
        <v>231</v>
      </c>
      <c r="BT4" s="756"/>
      <c r="BU4" s="756"/>
      <c r="BV4" s="756"/>
      <c r="BW4" s="756"/>
      <c r="BX4" s="756"/>
      <c r="BY4" s="756"/>
      <c r="BZ4" s="756"/>
      <c r="CA4" s="756"/>
      <c r="CB4" s="756"/>
      <c r="CD4" s="715" t="s">
        <v>232</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233</v>
      </c>
      <c r="C5" s="713"/>
      <c r="D5" s="713"/>
      <c r="E5" s="713"/>
      <c r="F5" s="713"/>
      <c r="G5" s="713"/>
      <c r="H5" s="713"/>
      <c r="I5" s="713"/>
      <c r="J5" s="713"/>
      <c r="K5" s="713"/>
      <c r="L5" s="713"/>
      <c r="M5" s="713"/>
      <c r="N5" s="713"/>
      <c r="O5" s="713"/>
      <c r="P5" s="713"/>
      <c r="Q5" s="714"/>
      <c r="R5" s="709">
        <v>728048</v>
      </c>
      <c r="S5" s="710"/>
      <c r="T5" s="710"/>
      <c r="U5" s="710"/>
      <c r="V5" s="710"/>
      <c r="W5" s="710"/>
      <c r="X5" s="710"/>
      <c r="Y5" s="738"/>
      <c r="Z5" s="751">
        <v>12.5</v>
      </c>
      <c r="AA5" s="751"/>
      <c r="AB5" s="751"/>
      <c r="AC5" s="751"/>
      <c r="AD5" s="752">
        <v>704207</v>
      </c>
      <c r="AE5" s="752"/>
      <c r="AF5" s="752"/>
      <c r="AG5" s="752"/>
      <c r="AH5" s="752"/>
      <c r="AI5" s="752"/>
      <c r="AJ5" s="752"/>
      <c r="AK5" s="752"/>
      <c r="AL5" s="739">
        <v>21.6</v>
      </c>
      <c r="AM5" s="721"/>
      <c r="AN5" s="721"/>
      <c r="AO5" s="740"/>
      <c r="AP5" s="712" t="s">
        <v>234</v>
      </c>
      <c r="AQ5" s="713"/>
      <c r="AR5" s="713"/>
      <c r="AS5" s="713"/>
      <c r="AT5" s="713"/>
      <c r="AU5" s="713"/>
      <c r="AV5" s="713"/>
      <c r="AW5" s="713"/>
      <c r="AX5" s="713"/>
      <c r="AY5" s="713"/>
      <c r="AZ5" s="713"/>
      <c r="BA5" s="713"/>
      <c r="BB5" s="713"/>
      <c r="BC5" s="713"/>
      <c r="BD5" s="713"/>
      <c r="BE5" s="713"/>
      <c r="BF5" s="714"/>
      <c r="BG5" s="657">
        <v>704207</v>
      </c>
      <c r="BH5" s="658"/>
      <c r="BI5" s="658"/>
      <c r="BJ5" s="658"/>
      <c r="BK5" s="658"/>
      <c r="BL5" s="658"/>
      <c r="BM5" s="658"/>
      <c r="BN5" s="659"/>
      <c r="BO5" s="695">
        <v>96.7</v>
      </c>
      <c r="BP5" s="695"/>
      <c r="BQ5" s="695"/>
      <c r="BR5" s="695"/>
      <c r="BS5" s="696">
        <v>21923</v>
      </c>
      <c r="BT5" s="696"/>
      <c r="BU5" s="696"/>
      <c r="BV5" s="696"/>
      <c r="BW5" s="696"/>
      <c r="BX5" s="696"/>
      <c r="BY5" s="696"/>
      <c r="BZ5" s="696"/>
      <c r="CA5" s="696"/>
      <c r="CB5" s="731"/>
      <c r="CD5" s="715" t="s">
        <v>229</v>
      </c>
      <c r="CE5" s="716"/>
      <c r="CF5" s="716"/>
      <c r="CG5" s="716"/>
      <c r="CH5" s="716"/>
      <c r="CI5" s="716"/>
      <c r="CJ5" s="716"/>
      <c r="CK5" s="716"/>
      <c r="CL5" s="716"/>
      <c r="CM5" s="716"/>
      <c r="CN5" s="716"/>
      <c r="CO5" s="716"/>
      <c r="CP5" s="716"/>
      <c r="CQ5" s="717"/>
      <c r="CR5" s="715" t="s">
        <v>235</v>
      </c>
      <c r="CS5" s="716"/>
      <c r="CT5" s="716"/>
      <c r="CU5" s="716"/>
      <c r="CV5" s="716"/>
      <c r="CW5" s="716"/>
      <c r="CX5" s="716"/>
      <c r="CY5" s="717"/>
      <c r="CZ5" s="715" t="s">
        <v>227</v>
      </c>
      <c r="DA5" s="716"/>
      <c r="DB5" s="716"/>
      <c r="DC5" s="717"/>
      <c r="DD5" s="715" t="s">
        <v>236</v>
      </c>
      <c r="DE5" s="716"/>
      <c r="DF5" s="716"/>
      <c r="DG5" s="716"/>
      <c r="DH5" s="716"/>
      <c r="DI5" s="716"/>
      <c r="DJ5" s="716"/>
      <c r="DK5" s="716"/>
      <c r="DL5" s="716"/>
      <c r="DM5" s="716"/>
      <c r="DN5" s="716"/>
      <c r="DO5" s="716"/>
      <c r="DP5" s="717"/>
      <c r="DQ5" s="715" t="s">
        <v>237</v>
      </c>
      <c r="DR5" s="716"/>
      <c r="DS5" s="716"/>
      <c r="DT5" s="716"/>
      <c r="DU5" s="716"/>
      <c r="DV5" s="716"/>
      <c r="DW5" s="716"/>
      <c r="DX5" s="716"/>
      <c r="DY5" s="716"/>
      <c r="DZ5" s="716"/>
      <c r="EA5" s="716"/>
      <c r="EB5" s="716"/>
      <c r="EC5" s="717"/>
    </row>
    <row r="6" spans="2:143" ht="11.25" customHeight="1" x14ac:dyDescent="0.15">
      <c r="B6" s="654" t="s">
        <v>238</v>
      </c>
      <c r="C6" s="655"/>
      <c r="D6" s="655"/>
      <c r="E6" s="655"/>
      <c r="F6" s="655"/>
      <c r="G6" s="655"/>
      <c r="H6" s="655"/>
      <c r="I6" s="655"/>
      <c r="J6" s="655"/>
      <c r="K6" s="655"/>
      <c r="L6" s="655"/>
      <c r="M6" s="655"/>
      <c r="N6" s="655"/>
      <c r="O6" s="655"/>
      <c r="P6" s="655"/>
      <c r="Q6" s="656"/>
      <c r="R6" s="657">
        <v>48260</v>
      </c>
      <c r="S6" s="658"/>
      <c r="T6" s="658"/>
      <c r="U6" s="658"/>
      <c r="V6" s="658"/>
      <c r="W6" s="658"/>
      <c r="X6" s="658"/>
      <c r="Y6" s="659"/>
      <c r="Z6" s="695">
        <v>0.8</v>
      </c>
      <c r="AA6" s="695"/>
      <c r="AB6" s="695"/>
      <c r="AC6" s="695"/>
      <c r="AD6" s="696">
        <v>48260</v>
      </c>
      <c r="AE6" s="696"/>
      <c r="AF6" s="696"/>
      <c r="AG6" s="696"/>
      <c r="AH6" s="696"/>
      <c r="AI6" s="696"/>
      <c r="AJ6" s="696"/>
      <c r="AK6" s="696"/>
      <c r="AL6" s="660">
        <v>1.5</v>
      </c>
      <c r="AM6" s="661"/>
      <c r="AN6" s="661"/>
      <c r="AO6" s="697"/>
      <c r="AP6" s="654" t="s">
        <v>239</v>
      </c>
      <c r="AQ6" s="655"/>
      <c r="AR6" s="655"/>
      <c r="AS6" s="655"/>
      <c r="AT6" s="655"/>
      <c r="AU6" s="655"/>
      <c r="AV6" s="655"/>
      <c r="AW6" s="655"/>
      <c r="AX6" s="655"/>
      <c r="AY6" s="655"/>
      <c r="AZ6" s="655"/>
      <c r="BA6" s="655"/>
      <c r="BB6" s="655"/>
      <c r="BC6" s="655"/>
      <c r="BD6" s="655"/>
      <c r="BE6" s="655"/>
      <c r="BF6" s="656"/>
      <c r="BG6" s="657">
        <v>704207</v>
      </c>
      <c r="BH6" s="658"/>
      <c r="BI6" s="658"/>
      <c r="BJ6" s="658"/>
      <c r="BK6" s="658"/>
      <c r="BL6" s="658"/>
      <c r="BM6" s="658"/>
      <c r="BN6" s="659"/>
      <c r="BO6" s="695">
        <v>96.7</v>
      </c>
      <c r="BP6" s="695"/>
      <c r="BQ6" s="695"/>
      <c r="BR6" s="695"/>
      <c r="BS6" s="696">
        <v>21923</v>
      </c>
      <c r="BT6" s="696"/>
      <c r="BU6" s="696"/>
      <c r="BV6" s="696"/>
      <c r="BW6" s="696"/>
      <c r="BX6" s="696"/>
      <c r="BY6" s="696"/>
      <c r="BZ6" s="696"/>
      <c r="CA6" s="696"/>
      <c r="CB6" s="731"/>
      <c r="CD6" s="712" t="s">
        <v>240</v>
      </c>
      <c r="CE6" s="713"/>
      <c r="CF6" s="713"/>
      <c r="CG6" s="713"/>
      <c r="CH6" s="713"/>
      <c r="CI6" s="713"/>
      <c r="CJ6" s="713"/>
      <c r="CK6" s="713"/>
      <c r="CL6" s="713"/>
      <c r="CM6" s="713"/>
      <c r="CN6" s="713"/>
      <c r="CO6" s="713"/>
      <c r="CP6" s="713"/>
      <c r="CQ6" s="714"/>
      <c r="CR6" s="657">
        <v>50970</v>
      </c>
      <c r="CS6" s="658"/>
      <c r="CT6" s="658"/>
      <c r="CU6" s="658"/>
      <c r="CV6" s="658"/>
      <c r="CW6" s="658"/>
      <c r="CX6" s="658"/>
      <c r="CY6" s="659"/>
      <c r="CZ6" s="739">
        <v>0.9</v>
      </c>
      <c r="DA6" s="721"/>
      <c r="DB6" s="721"/>
      <c r="DC6" s="741"/>
      <c r="DD6" s="663" t="s">
        <v>130</v>
      </c>
      <c r="DE6" s="658"/>
      <c r="DF6" s="658"/>
      <c r="DG6" s="658"/>
      <c r="DH6" s="658"/>
      <c r="DI6" s="658"/>
      <c r="DJ6" s="658"/>
      <c r="DK6" s="658"/>
      <c r="DL6" s="658"/>
      <c r="DM6" s="658"/>
      <c r="DN6" s="658"/>
      <c r="DO6" s="658"/>
      <c r="DP6" s="659"/>
      <c r="DQ6" s="663">
        <v>50970</v>
      </c>
      <c r="DR6" s="658"/>
      <c r="DS6" s="658"/>
      <c r="DT6" s="658"/>
      <c r="DU6" s="658"/>
      <c r="DV6" s="658"/>
      <c r="DW6" s="658"/>
      <c r="DX6" s="658"/>
      <c r="DY6" s="658"/>
      <c r="DZ6" s="658"/>
      <c r="EA6" s="658"/>
      <c r="EB6" s="658"/>
      <c r="EC6" s="694"/>
    </row>
    <row r="7" spans="2:143" ht="11.25" customHeight="1" x14ac:dyDescent="0.15">
      <c r="B7" s="654" t="s">
        <v>241</v>
      </c>
      <c r="C7" s="655"/>
      <c r="D7" s="655"/>
      <c r="E7" s="655"/>
      <c r="F7" s="655"/>
      <c r="G7" s="655"/>
      <c r="H7" s="655"/>
      <c r="I7" s="655"/>
      <c r="J7" s="655"/>
      <c r="K7" s="655"/>
      <c r="L7" s="655"/>
      <c r="M7" s="655"/>
      <c r="N7" s="655"/>
      <c r="O7" s="655"/>
      <c r="P7" s="655"/>
      <c r="Q7" s="656"/>
      <c r="R7" s="657">
        <v>201</v>
      </c>
      <c r="S7" s="658"/>
      <c r="T7" s="658"/>
      <c r="U7" s="658"/>
      <c r="V7" s="658"/>
      <c r="W7" s="658"/>
      <c r="X7" s="658"/>
      <c r="Y7" s="659"/>
      <c r="Z7" s="695">
        <v>0</v>
      </c>
      <c r="AA7" s="695"/>
      <c r="AB7" s="695"/>
      <c r="AC7" s="695"/>
      <c r="AD7" s="696">
        <v>201</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286890</v>
      </c>
      <c r="BH7" s="658"/>
      <c r="BI7" s="658"/>
      <c r="BJ7" s="658"/>
      <c r="BK7" s="658"/>
      <c r="BL7" s="658"/>
      <c r="BM7" s="658"/>
      <c r="BN7" s="659"/>
      <c r="BO7" s="695">
        <v>39.4</v>
      </c>
      <c r="BP7" s="695"/>
      <c r="BQ7" s="695"/>
      <c r="BR7" s="695"/>
      <c r="BS7" s="696">
        <v>21923</v>
      </c>
      <c r="BT7" s="696"/>
      <c r="BU7" s="696"/>
      <c r="BV7" s="696"/>
      <c r="BW7" s="696"/>
      <c r="BX7" s="696"/>
      <c r="BY7" s="696"/>
      <c r="BZ7" s="696"/>
      <c r="CA7" s="696"/>
      <c r="CB7" s="731"/>
      <c r="CD7" s="654" t="s">
        <v>243</v>
      </c>
      <c r="CE7" s="655"/>
      <c r="CF7" s="655"/>
      <c r="CG7" s="655"/>
      <c r="CH7" s="655"/>
      <c r="CI7" s="655"/>
      <c r="CJ7" s="655"/>
      <c r="CK7" s="655"/>
      <c r="CL7" s="655"/>
      <c r="CM7" s="655"/>
      <c r="CN7" s="655"/>
      <c r="CO7" s="655"/>
      <c r="CP7" s="655"/>
      <c r="CQ7" s="656"/>
      <c r="CR7" s="657">
        <v>1589106</v>
      </c>
      <c r="CS7" s="658"/>
      <c r="CT7" s="658"/>
      <c r="CU7" s="658"/>
      <c r="CV7" s="658"/>
      <c r="CW7" s="658"/>
      <c r="CX7" s="658"/>
      <c r="CY7" s="659"/>
      <c r="CZ7" s="695">
        <v>28.1</v>
      </c>
      <c r="DA7" s="695"/>
      <c r="DB7" s="695"/>
      <c r="DC7" s="695"/>
      <c r="DD7" s="663">
        <v>352130</v>
      </c>
      <c r="DE7" s="658"/>
      <c r="DF7" s="658"/>
      <c r="DG7" s="658"/>
      <c r="DH7" s="658"/>
      <c r="DI7" s="658"/>
      <c r="DJ7" s="658"/>
      <c r="DK7" s="658"/>
      <c r="DL7" s="658"/>
      <c r="DM7" s="658"/>
      <c r="DN7" s="658"/>
      <c r="DO7" s="658"/>
      <c r="DP7" s="659"/>
      <c r="DQ7" s="663">
        <v>851959</v>
      </c>
      <c r="DR7" s="658"/>
      <c r="DS7" s="658"/>
      <c r="DT7" s="658"/>
      <c r="DU7" s="658"/>
      <c r="DV7" s="658"/>
      <c r="DW7" s="658"/>
      <c r="DX7" s="658"/>
      <c r="DY7" s="658"/>
      <c r="DZ7" s="658"/>
      <c r="EA7" s="658"/>
      <c r="EB7" s="658"/>
      <c r="EC7" s="694"/>
    </row>
    <row r="8" spans="2:143" ht="11.25" customHeight="1" x14ac:dyDescent="0.15">
      <c r="B8" s="654" t="s">
        <v>244</v>
      </c>
      <c r="C8" s="655"/>
      <c r="D8" s="655"/>
      <c r="E8" s="655"/>
      <c r="F8" s="655"/>
      <c r="G8" s="655"/>
      <c r="H8" s="655"/>
      <c r="I8" s="655"/>
      <c r="J8" s="655"/>
      <c r="K8" s="655"/>
      <c r="L8" s="655"/>
      <c r="M8" s="655"/>
      <c r="N8" s="655"/>
      <c r="O8" s="655"/>
      <c r="P8" s="655"/>
      <c r="Q8" s="656"/>
      <c r="R8" s="657">
        <v>1477</v>
      </c>
      <c r="S8" s="658"/>
      <c r="T8" s="658"/>
      <c r="U8" s="658"/>
      <c r="V8" s="658"/>
      <c r="W8" s="658"/>
      <c r="X8" s="658"/>
      <c r="Y8" s="659"/>
      <c r="Z8" s="695">
        <v>0</v>
      </c>
      <c r="AA8" s="695"/>
      <c r="AB8" s="695"/>
      <c r="AC8" s="695"/>
      <c r="AD8" s="696">
        <v>1477</v>
      </c>
      <c r="AE8" s="696"/>
      <c r="AF8" s="696"/>
      <c r="AG8" s="696"/>
      <c r="AH8" s="696"/>
      <c r="AI8" s="696"/>
      <c r="AJ8" s="696"/>
      <c r="AK8" s="696"/>
      <c r="AL8" s="660">
        <v>0</v>
      </c>
      <c r="AM8" s="661"/>
      <c r="AN8" s="661"/>
      <c r="AO8" s="697"/>
      <c r="AP8" s="654" t="s">
        <v>245</v>
      </c>
      <c r="AQ8" s="655"/>
      <c r="AR8" s="655"/>
      <c r="AS8" s="655"/>
      <c r="AT8" s="655"/>
      <c r="AU8" s="655"/>
      <c r="AV8" s="655"/>
      <c r="AW8" s="655"/>
      <c r="AX8" s="655"/>
      <c r="AY8" s="655"/>
      <c r="AZ8" s="655"/>
      <c r="BA8" s="655"/>
      <c r="BB8" s="655"/>
      <c r="BC8" s="655"/>
      <c r="BD8" s="655"/>
      <c r="BE8" s="655"/>
      <c r="BF8" s="656"/>
      <c r="BG8" s="657">
        <v>8401</v>
      </c>
      <c r="BH8" s="658"/>
      <c r="BI8" s="658"/>
      <c r="BJ8" s="658"/>
      <c r="BK8" s="658"/>
      <c r="BL8" s="658"/>
      <c r="BM8" s="658"/>
      <c r="BN8" s="659"/>
      <c r="BO8" s="695">
        <v>1.2</v>
      </c>
      <c r="BP8" s="695"/>
      <c r="BQ8" s="695"/>
      <c r="BR8" s="695"/>
      <c r="BS8" s="696" t="s">
        <v>130</v>
      </c>
      <c r="BT8" s="696"/>
      <c r="BU8" s="696"/>
      <c r="BV8" s="696"/>
      <c r="BW8" s="696"/>
      <c r="BX8" s="696"/>
      <c r="BY8" s="696"/>
      <c r="BZ8" s="696"/>
      <c r="CA8" s="696"/>
      <c r="CB8" s="731"/>
      <c r="CD8" s="654" t="s">
        <v>246</v>
      </c>
      <c r="CE8" s="655"/>
      <c r="CF8" s="655"/>
      <c r="CG8" s="655"/>
      <c r="CH8" s="655"/>
      <c r="CI8" s="655"/>
      <c r="CJ8" s="655"/>
      <c r="CK8" s="655"/>
      <c r="CL8" s="655"/>
      <c r="CM8" s="655"/>
      <c r="CN8" s="655"/>
      <c r="CO8" s="655"/>
      <c r="CP8" s="655"/>
      <c r="CQ8" s="656"/>
      <c r="CR8" s="657">
        <v>977916</v>
      </c>
      <c r="CS8" s="658"/>
      <c r="CT8" s="658"/>
      <c r="CU8" s="658"/>
      <c r="CV8" s="658"/>
      <c r="CW8" s="658"/>
      <c r="CX8" s="658"/>
      <c r="CY8" s="659"/>
      <c r="CZ8" s="695">
        <v>17.3</v>
      </c>
      <c r="DA8" s="695"/>
      <c r="DB8" s="695"/>
      <c r="DC8" s="695"/>
      <c r="DD8" s="663">
        <v>30573</v>
      </c>
      <c r="DE8" s="658"/>
      <c r="DF8" s="658"/>
      <c r="DG8" s="658"/>
      <c r="DH8" s="658"/>
      <c r="DI8" s="658"/>
      <c r="DJ8" s="658"/>
      <c r="DK8" s="658"/>
      <c r="DL8" s="658"/>
      <c r="DM8" s="658"/>
      <c r="DN8" s="658"/>
      <c r="DO8" s="658"/>
      <c r="DP8" s="659"/>
      <c r="DQ8" s="663">
        <v>470058</v>
      </c>
      <c r="DR8" s="658"/>
      <c r="DS8" s="658"/>
      <c r="DT8" s="658"/>
      <c r="DU8" s="658"/>
      <c r="DV8" s="658"/>
      <c r="DW8" s="658"/>
      <c r="DX8" s="658"/>
      <c r="DY8" s="658"/>
      <c r="DZ8" s="658"/>
      <c r="EA8" s="658"/>
      <c r="EB8" s="658"/>
      <c r="EC8" s="694"/>
    </row>
    <row r="9" spans="2:143" ht="11.25" customHeight="1" x14ac:dyDescent="0.15">
      <c r="B9" s="654" t="s">
        <v>247</v>
      </c>
      <c r="C9" s="655"/>
      <c r="D9" s="655"/>
      <c r="E9" s="655"/>
      <c r="F9" s="655"/>
      <c r="G9" s="655"/>
      <c r="H9" s="655"/>
      <c r="I9" s="655"/>
      <c r="J9" s="655"/>
      <c r="K9" s="655"/>
      <c r="L9" s="655"/>
      <c r="M9" s="655"/>
      <c r="N9" s="655"/>
      <c r="O9" s="655"/>
      <c r="P9" s="655"/>
      <c r="Q9" s="656"/>
      <c r="R9" s="657">
        <v>1195</v>
      </c>
      <c r="S9" s="658"/>
      <c r="T9" s="658"/>
      <c r="U9" s="658"/>
      <c r="V9" s="658"/>
      <c r="W9" s="658"/>
      <c r="X9" s="658"/>
      <c r="Y9" s="659"/>
      <c r="Z9" s="695">
        <v>0</v>
      </c>
      <c r="AA9" s="695"/>
      <c r="AB9" s="695"/>
      <c r="AC9" s="695"/>
      <c r="AD9" s="696">
        <v>1195</v>
      </c>
      <c r="AE9" s="696"/>
      <c r="AF9" s="696"/>
      <c r="AG9" s="696"/>
      <c r="AH9" s="696"/>
      <c r="AI9" s="696"/>
      <c r="AJ9" s="696"/>
      <c r="AK9" s="696"/>
      <c r="AL9" s="660">
        <v>0</v>
      </c>
      <c r="AM9" s="661"/>
      <c r="AN9" s="661"/>
      <c r="AO9" s="697"/>
      <c r="AP9" s="654" t="s">
        <v>248</v>
      </c>
      <c r="AQ9" s="655"/>
      <c r="AR9" s="655"/>
      <c r="AS9" s="655"/>
      <c r="AT9" s="655"/>
      <c r="AU9" s="655"/>
      <c r="AV9" s="655"/>
      <c r="AW9" s="655"/>
      <c r="AX9" s="655"/>
      <c r="AY9" s="655"/>
      <c r="AZ9" s="655"/>
      <c r="BA9" s="655"/>
      <c r="BB9" s="655"/>
      <c r="BC9" s="655"/>
      <c r="BD9" s="655"/>
      <c r="BE9" s="655"/>
      <c r="BF9" s="656"/>
      <c r="BG9" s="657">
        <v>192666</v>
      </c>
      <c r="BH9" s="658"/>
      <c r="BI9" s="658"/>
      <c r="BJ9" s="658"/>
      <c r="BK9" s="658"/>
      <c r="BL9" s="658"/>
      <c r="BM9" s="658"/>
      <c r="BN9" s="659"/>
      <c r="BO9" s="695">
        <v>26.5</v>
      </c>
      <c r="BP9" s="695"/>
      <c r="BQ9" s="695"/>
      <c r="BR9" s="695"/>
      <c r="BS9" s="696" t="s">
        <v>139</v>
      </c>
      <c r="BT9" s="696"/>
      <c r="BU9" s="696"/>
      <c r="BV9" s="696"/>
      <c r="BW9" s="696"/>
      <c r="BX9" s="696"/>
      <c r="BY9" s="696"/>
      <c r="BZ9" s="696"/>
      <c r="CA9" s="696"/>
      <c r="CB9" s="731"/>
      <c r="CD9" s="654" t="s">
        <v>249</v>
      </c>
      <c r="CE9" s="655"/>
      <c r="CF9" s="655"/>
      <c r="CG9" s="655"/>
      <c r="CH9" s="655"/>
      <c r="CI9" s="655"/>
      <c r="CJ9" s="655"/>
      <c r="CK9" s="655"/>
      <c r="CL9" s="655"/>
      <c r="CM9" s="655"/>
      <c r="CN9" s="655"/>
      <c r="CO9" s="655"/>
      <c r="CP9" s="655"/>
      <c r="CQ9" s="656"/>
      <c r="CR9" s="657">
        <v>714607</v>
      </c>
      <c r="CS9" s="658"/>
      <c r="CT9" s="658"/>
      <c r="CU9" s="658"/>
      <c r="CV9" s="658"/>
      <c r="CW9" s="658"/>
      <c r="CX9" s="658"/>
      <c r="CY9" s="659"/>
      <c r="CZ9" s="695">
        <v>12.6</v>
      </c>
      <c r="DA9" s="695"/>
      <c r="DB9" s="695"/>
      <c r="DC9" s="695"/>
      <c r="DD9" s="663">
        <v>1238</v>
      </c>
      <c r="DE9" s="658"/>
      <c r="DF9" s="658"/>
      <c r="DG9" s="658"/>
      <c r="DH9" s="658"/>
      <c r="DI9" s="658"/>
      <c r="DJ9" s="658"/>
      <c r="DK9" s="658"/>
      <c r="DL9" s="658"/>
      <c r="DM9" s="658"/>
      <c r="DN9" s="658"/>
      <c r="DO9" s="658"/>
      <c r="DP9" s="659"/>
      <c r="DQ9" s="663">
        <v>576383</v>
      </c>
      <c r="DR9" s="658"/>
      <c r="DS9" s="658"/>
      <c r="DT9" s="658"/>
      <c r="DU9" s="658"/>
      <c r="DV9" s="658"/>
      <c r="DW9" s="658"/>
      <c r="DX9" s="658"/>
      <c r="DY9" s="658"/>
      <c r="DZ9" s="658"/>
      <c r="EA9" s="658"/>
      <c r="EB9" s="658"/>
      <c r="EC9" s="694"/>
    </row>
    <row r="10" spans="2:143" ht="11.25" customHeight="1" x14ac:dyDescent="0.15">
      <c r="B10" s="654" t="s">
        <v>250</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95" t="s">
        <v>139</v>
      </c>
      <c r="AA10" s="695"/>
      <c r="AB10" s="695"/>
      <c r="AC10" s="695"/>
      <c r="AD10" s="696" t="s">
        <v>139</v>
      </c>
      <c r="AE10" s="696"/>
      <c r="AF10" s="696"/>
      <c r="AG10" s="696"/>
      <c r="AH10" s="696"/>
      <c r="AI10" s="696"/>
      <c r="AJ10" s="696"/>
      <c r="AK10" s="696"/>
      <c r="AL10" s="660" t="s">
        <v>130</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24555</v>
      </c>
      <c r="BH10" s="658"/>
      <c r="BI10" s="658"/>
      <c r="BJ10" s="658"/>
      <c r="BK10" s="658"/>
      <c r="BL10" s="658"/>
      <c r="BM10" s="658"/>
      <c r="BN10" s="659"/>
      <c r="BO10" s="695">
        <v>3.4</v>
      </c>
      <c r="BP10" s="695"/>
      <c r="BQ10" s="695"/>
      <c r="BR10" s="695"/>
      <c r="BS10" s="696">
        <v>3643</v>
      </c>
      <c r="BT10" s="696"/>
      <c r="BU10" s="696"/>
      <c r="BV10" s="696"/>
      <c r="BW10" s="696"/>
      <c r="BX10" s="696"/>
      <c r="BY10" s="696"/>
      <c r="BZ10" s="696"/>
      <c r="CA10" s="696"/>
      <c r="CB10" s="731"/>
      <c r="CD10" s="654" t="s">
        <v>252</v>
      </c>
      <c r="CE10" s="655"/>
      <c r="CF10" s="655"/>
      <c r="CG10" s="655"/>
      <c r="CH10" s="655"/>
      <c r="CI10" s="655"/>
      <c r="CJ10" s="655"/>
      <c r="CK10" s="655"/>
      <c r="CL10" s="655"/>
      <c r="CM10" s="655"/>
      <c r="CN10" s="655"/>
      <c r="CO10" s="655"/>
      <c r="CP10" s="655"/>
      <c r="CQ10" s="656"/>
      <c r="CR10" s="657">
        <v>571</v>
      </c>
      <c r="CS10" s="658"/>
      <c r="CT10" s="658"/>
      <c r="CU10" s="658"/>
      <c r="CV10" s="658"/>
      <c r="CW10" s="658"/>
      <c r="CX10" s="658"/>
      <c r="CY10" s="659"/>
      <c r="CZ10" s="695">
        <v>0</v>
      </c>
      <c r="DA10" s="695"/>
      <c r="DB10" s="695"/>
      <c r="DC10" s="695"/>
      <c r="DD10" s="663" t="s">
        <v>253</v>
      </c>
      <c r="DE10" s="658"/>
      <c r="DF10" s="658"/>
      <c r="DG10" s="658"/>
      <c r="DH10" s="658"/>
      <c r="DI10" s="658"/>
      <c r="DJ10" s="658"/>
      <c r="DK10" s="658"/>
      <c r="DL10" s="658"/>
      <c r="DM10" s="658"/>
      <c r="DN10" s="658"/>
      <c r="DO10" s="658"/>
      <c r="DP10" s="659"/>
      <c r="DQ10" s="663">
        <v>571</v>
      </c>
      <c r="DR10" s="658"/>
      <c r="DS10" s="658"/>
      <c r="DT10" s="658"/>
      <c r="DU10" s="658"/>
      <c r="DV10" s="658"/>
      <c r="DW10" s="658"/>
      <c r="DX10" s="658"/>
      <c r="DY10" s="658"/>
      <c r="DZ10" s="658"/>
      <c r="EA10" s="658"/>
      <c r="EB10" s="658"/>
      <c r="EC10" s="694"/>
    </row>
    <row r="11" spans="2:143" ht="11.25" customHeight="1" x14ac:dyDescent="0.15">
      <c r="B11" s="654" t="s">
        <v>254</v>
      </c>
      <c r="C11" s="655"/>
      <c r="D11" s="655"/>
      <c r="E11" s="655"/>
      <c r="F11" s="655"/>
      <c r="G11" s="655"/>
      <c r="H11" s="655"/>
      <c r="I11" s="655"/>
      <c r="J11" s="655"/>
      <c r="K11" s="655"/>
      <c r="L11" s="655"/>
      <c r="M11" s="655"/>
      <c r="N11" s="655"/>
      <c r="O11" s="655"/>
      <c r="P11" s="655"/>
      <c r="Q11" s="656"/>
      <c r="R11" s="657">
        <v>144862</v>
      </c>
      <c r="S11" s="658"/>
      <c r="T11" s="658"/>
      <c r="U11" s="658"/>
      <c r="V11" s="658"/>
      <c r="W11" s="658"/>
      <c r="X11" s="658"/>
      <c r="Y11" s="659"/>
      <c r="Z11" s="660">
        <v>2.5</v>
      </c>
      <c r="AA11" s="661"/>
      <c r="AB11" s="661"/>
      <c r="AC11" s="662"/>
      <c r="AD11" s="663">
        <v>144862</v>
      </c>
      <c r="AE11" s="658"/>
      <c r="AF11" s="658"/>
      <c r="AG11" s="658"/>
      <c r="AH11" s="658"/>
      <c r="AI11" s="658"/>
      <c r="AJ11" s="658"/>
      <c r="AK11" s="659"/>
      <c r="AL11" s="660">
        <v>4.4000000000000004</v>
      </c>
      <c r="AM11" s="661"/>
      <c r="AN11" s="661"/>
      <c r="AO11" s="697"/>
      <c r="AP11" s="654" t="s">
        <v>255</v>
      </c>
      <c r="AQ11" s="655"/>
      <c r="AR11" s="655"/>
      <c r="AS11" s="655"/>
      <c r="AT11" s="655"/>
      <c r="AU11" s="655"/>
      <c r="AV11" s="655"/>
      <c r="AW11" s="655"/>
      <c r="AX11" s="655"/>
      <c r="AY11" s="655"/>
      <c r="AZ11" s="655"/>
      <c r="BA11" s="655"/>
      <c r="BB11" s="655"/>
      <c r="BC11" s="655"/>
      <c r="BD11" s="655"/>
      <c r="BE11" s="655"/>
      <c r="BF11" s="656"/>
      <c r="BG11" s="657">
        <v>61268</v>
      </c>
      <c r="BH11" s="658"/>
      <c r="BI11" s="658"/>
      <c r="BJ11" s="658"/>
      <c r="BK11" s="658"/>
      <c r="BL11" s="658"/>
      <c r="BM11" s="658"/>
      <c r="BN11" s="659"/>
      <c r="BO11" s="695">
        <v>8.4</v>
      </c>
      <c r="BP11" s="695"/>
      <c r="BQ11" s="695"/>
      <c r="BR11" s="695"/>
      <c r="BS11" s="696">
        <v>18280</v>
      </c>
      <c r="BT11" s="696"/>
      <c r="BU11" s="696"/>
      <c r="BV11" s="696"/>
      <c r="BW11" s="696"/>
      <c r="BX11" s="696"/>
      <c r="BY11" s="696"/>
      <c r="BZ11" s="696"/>
      <c r="CA11" s="696"/>
      <c r="CB11" s="731"/>
      <c r="CD11" s="654" t="s">
        <v>256</v>
      </c>
      <c r="CE11" s="655"/>
      <c r="CF11" s="655"/>
      <c r="CG11" s="655"/>
      <c r="CH11" s="655"/>
      <c r="CI11" s="655"/>
      <c r="CJ11" s="655"/>
      <c r="CK11" s="655"/>
      <c r="CL11" s="655"/>
      <c r="CM11" s="655"/>
      <c r="CN11" s="655"/>
      <c r="CO11" s="655"/>
      <c r="CP11" s="655"/>
      <c r="CQ11" s="656"/>
      <c r="CR11" s="657">
        <v>307287</v>
      </c>
      <c r="CS11" s="658"/>
      <c r="CT11" s="658"/>
      <c r="CU11" s="658"/>
      <c r="CV11" s="658"/>
      <c r="CW11" s="658"/>
      <c r="CX11" s="658"/>
      <c r="CY11" s="659"/>
      <c r="CZ11" s="695">
        <v>5.4</v>
      </c>
      <c r="DA11" s="695"/>
      <c r="DB11" s="695"/>
      <c r="DC11" s="695"/>
      <c r="DD11" s="663">
        <v>48895</v>
      </c>
      <c r="DE11" s="658"/>
      <c r="DF11" s="658"/>
      <c r="DG11" s="658"/>
      <c r="DH11" s="658"/>
      <c r="DI11" s="658"/>
      <c r="DJ11" s="658"/>
      <c r="DK11" s="658"/>
      <c r="DL11" s="658"/>
      <c r="DM11" s="658"/>
      <c r="DN11" s="658"/>
      <c r="DO11" s="658"/>
      <c r="DP11" s="659"/>
      <c r="DQ11" s="663">
        <v>131546</v>
      </c>
      <c r="DR11" s="658"/>
      <c r="DS11" s="658"/>
      <c r="DT11" s="658"/>
      <c r="DU11" s="658"/>
      <c r="DV11" s="658"/>
      <c r="DW11" s="658"/>
      <c r="DX11" s="658"/>
      <c r="DY11" s="658"/>
      <c r="DZ11" s="658"/>
      <c r="EA11" s="658"/>
      <c r="EB11" s="658"/>
      <c r="EC11" s="694"/>
    </row>
    <row r="12" spans="2:143" ht="11.25" customHeight="1" x14ac:dyDescent="0.15">
      <c r="B12" s="654" t="s">
        <v>257</v>
      </c>
      <c r="C12" s="655"/>
      <c r="D12" s="655"/>
      <c r="E12" s="655"/>
      <c r="F12" s="655"/>
      <c r="G12" s="655"/>
      <c r="H12" s="655"/>
      <c r="I12" s="655"/>
      <c r="J12" s="655"/>
      <c r="K12" s="655"/>
      <c r="L12" s="655"/>
      <c r="M12" s="655"/>
      <c r="N12" s="655"/>
      <c r="O12" s="655"/>
      <c r="P12" s="655"/>
      <c r="Q12" s="656"/>
      <c r="R12" s="657">
        <v>4061</v>
      </c>
      <c r="S12" s="658"/>
      <c r="T12" s="658"/>
      <c r="U12" s="658"/>
      <c r="V12" s="658"/>
      <c r="W12" s="658"/>
      <c r="X12" s="658"/>
      <c r="Y12" s="659"/>
      <c r="Z12" s="695">
        <v>0.1</v>
      </c>
      <c r="AA12" s="695"/>
      <c r="AB12" s="695"/>
      <c r="AC12" s="695"/>
      <c r="AD12" s="696">
        <v>4061</v>
      </c>
      <c r="AE12" s="696"/>
      <c r="AF12" s="696"/>
      <c r="AG12" s="696"/>
      <c r="AH12" s="696"/>
      <c r="AI12" s="696"/>
      <c r="AJ12" s="696"/>
      <c r="AK12" s="696"/>
      <c r="AL12" s="660">
        <v>0.1</v>
      </c>
      <c r="AM12" s="661"/>
      <c r="AN12" s="661"/>
      <c r="AO12" s="697"/>
      <c r="AP12" s="654" t="s">
        <v>258</v>
      </c>
      <c r="AQ12" s="655"/>
      <c r="AR12" s="655"/>
      <c r="AS12" s="655"/>
      <c r="AT12" s="655"/>
      <c r="AU12" s="655"/>
      <c r="AV12" s="655"/>
      <c r="AW12" s="655"/>
      <c r="AX12" s="655"/>
      <c r="AY12" s="655"/>
      <c r="AZ12" s="655"/>
      <c r="BA12" s="655"/>
      <c r="BB12" s="655"/>
      <c r="BC12" s="655"/>
      <c r="BD12" s="655"/>
      <c r="BE12" s="655"/>
      <c r="BF12" s="656"/>
      <c r="BG12" s="657">
        <v>364372</v>
      </c>
      <c r="BH12" s="658"/>
      <c r="BI12" s="658"/>
      <c r="BJ12" s="658"/>
      <c r="BK12" s="658"/>
      <c r="BL12" s="658"/>
      <c r="BM12" s="658"/>
      <c r="BN12" s="659"/>
      <c r="BO12" s="695">
        <v>50</v>
      </c>
      <c r="BP12" s="695"/>
      <c r="BQ12" s="695"/>
      <c r="BR12" s="695"/>
      <c r="BS12" s="696" t="s">
        <v>130</v>
      </c>
      <c r="BT12" s="696"/>
      <c r="BU12" s="696"/>
      <c r="BV12" s="696"/>
      <c r="BW12" s="696"/>
      <c r="BX12" s="696"/>
      <c r="BY12" s="696"/>
      <c r="BZ12" s="696"/>
      <c r="CA12" s="696"/>
      <c r="CB12" s="731"/>
      <c r="CD12" s="654" t="s">
        <v>259</v>
      </c>
      <c r="CE12" s="655"/>
      <c r="CF12" s="655"/>
      <c r="CG12" s="655"/>
      <c r="CH12" s="655"/>
      <c r="CI12" s="655"/>
      <c r="CJ12" s="655"/>
      <c r="CK12" s="655"/>
      <c r="CL12" s="655"/>
      <c r="CM12" s="655"/>
      <c r="CN12" s="655"/>
      <c r="CO12" s="655"/>
      <c r="CP12" s="655"/>
      <c r="CQ12" s="656"/>
      <c r="CR12" s="657">
        <v>108792</v>
      </c>
      <c r="CS12" s="658"/>
      <c r="CT12" s="658"/>
      <c r="CU12" s="658"/>
      <c r="CV12" s="658"/>
      <c r="CW12" s="658"/>
      <c r="CX12" s="658"/>
      <c r="CY12" s="659"/>
      <c r="CZ12" s="695">
        <v>1.9</v>
      </c>
      <c r="DA12" s="695"/>
      <c r="DB12" s="695"/>
      <c r="DC12" s="695"/>
      <c r="DD12" s="663">
        <v>4971</v>
      </c>
      <c r="DE12" s="658"/>
      <c r="DF12" s="658"/>
      <c r="DG12" s="658"/>
      <c r="DH12" s="658"/>
      <c r="DI12" s="658"/>
      <c r="DJ12" s="658"/>
      <c r="DK12" s="658"/>
      <c r="DL12" s="658"/>
      <c r="DM12" s="658"/>
      <c r="DN12" s="658"/>
      <c r="DO12" s="658"/>
      <c r="DP12" s="659"/>
      <c r="DQ12" s="663">
        <v>83020</v>
      </c>
      <c r="DR12" s="658"/>
      <c r="DS12" s="658"/>
      <c r="DT12" s="658"/>
      <c r="DU12" s="658"/>
      <c r="DV12" s="658"/>
      <c r="DW12" s="658"/>
      <c r="DX12" s="658"/>
      <c r="DY12" s="658"/>
      <c r="DZ12" s="658"/>
      <c r="EA12" s="658"/>
      <c r="EB12" s="658"/>
      <c r="EC12" s="694"/>
    </row>
    <row r="13" spans="2:143" ht="11.25" customHeight="1" x14ac:dyDescent="0.15">
      <c r="B13" s="654" t="s">
        <v>260</v>
      </c>
      <c r="C13" s="655"/>
      <c r="D13" s="655"/>
      <c r="E13" s="655"/>
      <c r="F13" s="655"/>
      <c r="G13" s="655"/>
      <c r="H13" s="655"/>
      <c r="I13" s="655"/>
      <c r="J13" s="655"/>
      <c r="K13" s="655"/>
      <c r="L13" s="655"/>
      <c r="M13" s="655"/>
      <c r="N13" s="655"/>
      <c r="O13" s="655"/>
      <c r="P13" s="655"/>
      <c r="Q13" s="656"/>
      <c r="R13" s="657" t="s">
        <v>139</v>
      </c>
      <c r="S13" s="658"/>
      <c r="T13" s="658"/>
      <c r="U13" s="658"/>
      <c r="V13" s="658"/>
      <c r="W13" s="658"/>
      <c r="X13" s="658"/>
      <c r="Y13" s="659"/>
      <c r="Z13" s="695" t="s">
        <v>253</v>
      </c>
      <c r="AA13" s="695"/>
      <c r="AB13" s="695"/>
      <c r="AC13" s="695"/>
      <c r="AD13" s="696" t="s">
        <v>253</v>
      </c>
      <c r="AE13" s="696"/>
      <c r="AF13" s="696"/>
      <c r="AG13" s="696"/>
      <c r="AH13" s="696"/>
      <c r="AI13" s="696"/>
      <c r="AJ13" s="696"/>
      <c r="AK13" s="696"/>
      <c r="AL13" s="660" t="s">
        <v>139</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364183</v>
      </c>
      <c r="BH13" s="658"/>
      <c r="BI13" s="658"/>
      <c r="BJ13" s="658"/>
      <c r="BK13" s="658"/>
      <c r="BL13" s="658"/>
      <c r="BM13" s="658"/>
      <c r="BN13" s="659"/>
      <c r="BO13" s="695">
        <v>50</v>
      </c>
      <c r="BP13" s="695"/>
      <c r="BQ13" s="695"/>
      <c r="BR13" s="695"/>
      <c r="BS13" s="696" t="s">
        <v>139</v>
      </c>
      <c r="BT13" s="696"/>
      <c r="BU13" s="696"/>
      <c r="BV13" s="696"/>
      <c r="BW13" s="696"/>
      <c r="BX13" s="696"/>
      <c r="BY13" s="696"/>
      <c r="BZ13" s="696"/>
      <c r="CA13" s="696"/>
      <c r="CB13" s="731"/>
      <c r="CD13" s="654" t="s">
        <v>262</v>
      </c>
      <c r="CE13" s="655"/>
      <c r="CF13" s="655"/>
      <c r="CG13" s="655"/>
      <c r="CH13" s="655"/>
      <c r="CI13" s="655"/>
      <c r="CJ13" s="655"/>
      <c r="CK13" s="655"/>
      <c r="CL13" s="655"/>
      <c r="CM13" s="655"/>
      <c r="CN13" s="655"/>
      <c r="CO13" s="655"/>
      <c r="CP13" s="655"/>
      <c r="CQ13" s="656"/>
      <c r="CR13" s="657">
        <v>732737</v>
      </c>
      <c r="CS13" s="658"/>
      <c r="CT13" s="658"/>
      <c r="CU13" s="658"/>
      <c r="CV13" s="658"/>
      <c r="CW13" s="658"/>
      <c r="CX13" s="658"/>
      <c r="CY13" s="659"/>
      <c r="CZ13" s="695">
        <v>12.9</v>
      </c>
      <c r="DA13" s="695"/>
      <c r="DB13" s="695"/>
      <c r="DC13" s="695"/>
      <c r="DD13" s="663">
        <v>76780</v>
      </c>
      <c r="DE13" s="658"/>
      <c r="DF13" s="658"/>
      <c r="DG13" s="658"/>
      <c r="DH13" s="658"/>
      <c r="DI13" s="658"/>
      <c r="DJ13" s="658"/>
      <c r="DK13" s="658"/>
      <c r="DL13" s="658"/>
      <c r="DM13" s="658"/>
      <c r="DN13" s="658"/>
      <c r="DO13" s="658"/>
      <c r="DP13" s="659"/>
      <c r="DQ13" s="663">
        <v>564216</v>
      </c>
      <c r="DR13" s="658"/>
      <c r="DS13" s="658"/>
      <c r="DT13" s="658"/>
      <c r="DU13" s="658"/>
      <c r="DV13" s="658"/>
      <c r="DW13" s="658"/>
      <c r="DX13" s="658"/>
      <c r="DY13" s="658"/>
      <c r="DZ13" s="658"/>
      <c r="EA13" s="658"/>
      <c r="EB13" s="658"/>
      <c r="EC13" s="694"/>
    </row>
    <row r="14" spans="2:143" ht="11.25" customHeight="1" x14ac:dyDescent="0.15">
      <c r="B14" s="654" t="s">
        <v>263</v>
      </c>
      <c r="C14" s="655"/>
      <c r="D14" s="655"/>
      <c r="E14" s="655"/>
      <c r="F14" s="655"/>
      <c r="G14" s="655"/>
      <c r="H14" s="655"/>
      <c r="I14" s="655"/>
      <c r="J14" s="655"/>
      <c r="K14" s="655"/>
      <c r="L14" s="655"/>
      <c r="M14" s="655"/>
      <c r="N14" s="655"/>
      <c r="O14" s="655"/>
      <c r="P14" s="655"/>
      <c r="Q14" s="656"/>
      <c r="R14" s="657" t="s">
        <v>130</v>
      </c>
      <c r="S14" s="658"/>
      <c r="T14" s="658"/>
      <c r="U14" s="658"/>
      <c r="V14" s="658"/>
      <c r="W14" s="658"/>
      <c r="X14" s="658"/>
      <c r="Y14" s="659"/>
      <c r="Z14" s="695" t="s">
        <v>253</v>
      </c>
      <c r="AA14" s="695"/>
      <c r="AB14" s="695"/>
      <c r="AC14" s="695"/>
      <c r="AD14" s="696" t="s">
        <v>253</v>
      </c>
      <c r="AE14" s="696"/>
      <c r="AF14" s="696"/>
      <c r="AG14" s="696"/>
      <c r="AH14" s="696"/>
      <c r="AI14" s="696"/>
      <c r="AJ14" s="696"/>
      <c r="AK14" s="696"/>
      <c r="AL14" s="660" t="s">
        <v>130</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15729</v>
      </c>
      <c r="BH14" s="658"/>
      <c r="BI14" s="658"/>
      <c r="BJ14" s="658"/>
      <c r="BK14" s="658"/>
      <c r="BL14" s="658"/>
      <c r="BM14" s="658"/>
      <c r="BN14" s="659"/>
      <c r="BO14" s="695">
        <v>2.2000000000000002</v>
      </c>
      <c r="BP14" s="695"/>
      <c r="BQ14" s="695"/>
      <c r="BR14" s="695"/>
      <c r="BS14" s="696" t="s">
        <v>130</v>
      </c>
      <c r="BT14" s="696"/>
      <c r="BU14" s="696"/>
      <c r="BV14" s="696"/>
      <c r="BW14" s="696"/>
      <c r="BX14" s="696"/>
      <c r="BY14" s="696"/>
      <c r="BZ14" s="696"/>
      <c r="CA14" s="696"/>
      <c r="CB14" s="731"/>
      <c r="CD14" s="654" t="s">
        <v>265</v>
      </c>
      <c r="CE14" s="655"/>
      <c r="CF14" s="655"/>
      <c r="CG14" s="655"/>
      <c r="CH14" s="655"/>
      <c r="CI14" s="655"/>
      <c r="CJ14" s="655"/>
      <c r="CK14" s="655"/>
      <c r="CL14" s="655"/>
      <c r="CM14" s="655"/>
      <c r="CN14" s="655"/>
      <c r="CO14" s="655"/>
      <c r="CP14" s="655"/>
      <c r="CQ14" s="656"/>
      <c r="CR14" s="657">
        <v>149662</v>
      </c>
      <c r="CS14" s="658"/>
      <c r="CT14" s="658"/>
      <c r="CU14" s="658"/>
      <c r="CV14" s="658"/>
      <c r="CW14" s="658"/>
      <c r="CX14" s="658"/>
      <c r="CY14" s="659"/>
      <c r="CZ14" s="695">
        <v>2.6</v>
      </c>
      <c r="DA14" s="695"/>
      <c r="DB14" s="695"/>
      <c r="DC14" s="695"/>
      <c r="DD14" s="663" t="s">
        <v>253</v>
      </c>
      <c r="DE14" s="658"/>
      <c r="DF14" s="658"/>
      <c r="DG14" s="658"/>
      <c r="DH14" s="658"/>
      <c r="DI14" s="658"/>
      <c r="DJ14" s="658"/>
      <c r="DK14" s="658"/>
      <c r="DL14" s="658"/>
      <c r="DM14" s="658"/>
      <c r="DN14" s="658"/>
      <c r="DO14" s="658"/>
      <c r="DP14" s="659"/>
      <c r="DQ14" s="663">
        <v>149662</v>
      </c>
      <c r="DR14" s="658"/>
      <c r="DS14" s="658"/>
      <c r="DT14" s="658"/>
      <c r="DU14" s="658"/>
      <c r="DV14" s="658"/>
      <c r="DW14" s="658"/>
      <c r="DX14" s="658"/>
      <c r="DY14" s="658"/>
      <c r="DZ14" s="658"/>
      <c r="EA14" s="658"/>
      <c r="EB14" s="658"/>
      <c r="EC14" s="694"/>
    </row>
    <row r="15" spans="2:143" ht="11.25" customHeight="1" x14ac:dyDescent="0.15">
      <c r="B15" s="654" t="s">
        <v>266</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130</v>
      </c>
      <c r="AA15" s="695"/>
      <c r="AB15" s="695"/>
      <c r="AC15" s="695"/>
      <c r="AD15" s="696" t="s">
        <v>130</v>
      </c>
      <c r="AE15" s="696"/>
      <c r="AF15" s="696"/>
      <c r="AG15" s="696"/>
      <c r="AH15" s="696"/>
      <c r="AI15" s="696"/>
      <c r="AJ15" s="696"/>
      <c r="AK15" s="696"/>
      <c r="AL15" s="660" t="s">
        <v>130</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37216</v>
      </c>
      <c r="BH15" s="658"/>
      <c r="BI15" s="658"/>
      <c r="BJ15" s="658"/>
      <c r="BK15" s="658"/>
      <c r="BL15" s="658"/>
      <c r="BM15" s="658"/>
      <c r="BN15" s="659"/>
      <c r="BO15" s="695">
        <v>5.0999999999999996</v>
      </c>
      <c r="BP15" s="695"/>
      <c r="BQ15" s="695"/>
      <c r="BR15" s="695"/>
      <c r="BS15" s="696" t="s">
        <v>139</v>
      </c>
      <c r="BT15" s="696"/>
      <c r="BU15" s="696"/>
      <c r="BV15" s="696"/>
      <c r="BW15" s="696"/>
      <c r="BX15" s="696"/>
      <c r="BY15" s="696"/>
      <c r="BZ15" s="696"/>
      <c r="CA15" s="696"/>
      <c r="CB15" s="731"/>
      <c r="CD15" s="654" t="s">
        <v>268</v>
      </c>
      <c r="CE15" s="655"/>
      <c r="CF15" s="655"/>
      <c r="CG15" s="655"/>
      <c r="CH15" s="655"/>
      <c r="CI15" s="655"/>
      <c r="CJ15" s="655"/>
      <c r="CK15" s="655"/>
      <c r="CL15" s="655"/>
      <c r="CM15" s="655"/>
      <c r="CN15" s="655"/>
      <c r="CO15" s="655"/>
      <c r="CP15" s="655"/>
      <c r="CQ15" s="656"/>
      <c r="CR15" s="657">
        <v>435659</v>
      </c>
      <c r="CS15" s="658"/>
      <c r="CT15" s="658"/>
      <c r="CU15" s="658"/>
      <c r="CV15" s="658"/>
      <c r="CW15" s="658"/>
      <c r="CX15" s="658"/>
      <c r="CY15" s="659"/>
      <c r="CZ15" s="695">
        <v>7.7</v>
      </c>
      <c r="DA15" s="695"/>
      <c r="DB15" s="695"/>
      <c r="DC15" s="695"/>
      <c r="DD15" s="663">
        <v>158229</v>
      </c>
      <c r="DE15" s="658"/>
      <c r="DF15" s="658"/>
      <c r="DG15" s="658"/>
      <c r="DH15" s="658"/>
      <c r="DI15" s="658"/>
      <c r="DJ15" s="658"/>
      <c r="DK15" s="658"/>
      <c r="DL15" s="658"/>
      <c r="DM15" s="658"/>
      <c r="DN15" s="658"/>
      <c r="DO15" s="658"/>
      <c r="DP15" s="659"/>
      <c r="DQ15" s="663">
        <v>283076</v>
      </c>
      <c r="DR15" s="658"/>
      <c r="DS15" s="658"/>
      <c r="DT15" s="658"/>
      <c r="DU15" s="658"/>
      <c r="DV15" s="658"/>
      <c r="DW15" s="658"/>
      <c r="DX15" s="658"/>
      <c r="DY15" s="658"/>
      <c r="DZ15" s="658"/>
      <c r="EA15" s="658"/>
      <c r="EB15" s="658"/>
      <c r="EC15" s="694"/>
    </row>
    <row r="16" spans="2:143" ht="11.25" customHeight="1" x14ac:dyDescent="0.15">
      <c r="B16" s="654" t="s">
        <v>269</v>
      </c>
      <c r="C16" s="655"/>
      <c r="D16" s="655"/>
      <c r="E16" s="655"/>
      <c r="F16" s="655"/>
      <c r="G16" s="655"/>
      <c r="H16" s="655"/>
      <c r="I16" s="655"/>
      <c r="J16" s="655"/>
      <c r="K16" s="655"/>
      <c r="L16" s="655"/>
      <c r="M16" s="655"/>
      <c r="N16" s="655"/>
      <c r="O16" s="655"/>
      <c r="P16" s="655"/>
      <c r="Q16" s="656"/>
      <c r="R16" s="657">
        <v>4091</v>
      </c>
      <c r="S16" s="658"/>
      <c r="T16" s="658"/>
      <c r="U16" s="658"/>
      <c r="V16" s="658"/>
      <c r="W16" s="658"/>
      <c r="X16" s="658"/>
      <c r="Y16" s="659"/>
      <c r="Z16" s="695">
        <v>0.1</v>
      </c>
      <c r="AA16" s="695"/>
      <c r="AB16" s="695"/>
      <c r="AC16" s="695"/>
      <c r="AD16" s="696">
        <v>4091</v>
      </c>
      <c r="AE16" s="696"/>
      <c r="AF16" s="696"/>
      <c r="AG16" s="696"/>
      <c r="AH16" s="696"/>
      <c r="AI16" s="696"/>
      <c r="AJ16" s="696"/>
      <c r="AK16" s="696"/>
      <c r="AL16" s="660">
        <v>0.1</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t="s">
        <v>253</v>
      </c>
      <c r="BH16" s="658"/>
      <c r="BI16" s="658"/>
      <c r="BJ16" s="658"/>
      <c r="BK16" s="658"/>
      <c r="BL16" s="658"/>
      <c r="BM16" s="658"/>
      <c r="BN16" s="659"/>
      <c r="BO16" s="695" t="s">
        <v>139</v>
      </c>
      <c r="BP16" s="695"/>
      <c r="BQ16" s="695"/>
      <c r="BR16" s="695"/>
      <c r="BS16" s="696" t="s">
        <v>253</v>
      </c>
      <c r="BT16" s="696"/>
      <c r="BU16" s="696"/>
      <c r="BV16" s="696"/>
      <c r="BW16" s="696"/>
      <c r="BX16" s="696"/>
      <c r="BY16" s="696"/>
      <c r="BZ16" s="696"/>
      <c r="CA16" s="696"/>
      <c r="CB16" s="731"/>
      <c r="CD16" s="654" t="s">
        <v>271</v>
      </c>
      <c r="CE16" s="655"/>
      <c r="CF16" s="655"/>
      <c r="CG16" s="655"/>
      <c r="CH16" s="655"/>
      <c r="CI16" s="655"/>
      <c r="CJ16" s="655"/>
      <c r="CK16" s="655"/>
      <c r="CL16" s="655"/>
      <c r="CM16" s="655"/>
      <c r="CN16" s="655"/>
      <c r="CO16" s="655"/>
      <c r="CP16" s="655"/>
      <c r="CQ16" s="656"/>
      <c r="CR16" s="657" t="s">
        <v>253</v>
      </c>
      <c r="CS16" s="658"/>
      <c r="CT16" s="658"/>
      <c r="CU16" s="658"/>
      <c r="CV16" s="658"/>
      <c r="CW16" s="658"/>
      <c r="CX16" s="658"/>
      <c r="CY16" s="659"/>
      <c r="CZ16" s="695" t="s">
        <v>253</v>
      </c>
      <c r="DA16" s="695"/>
      <c r="DB16" s="695"/>
      <c r="DC16" s="695"/>
      <c r="DD16" s="663" t="s">
        <v>139</v>
      </c>
      <c r="DE16" s="658"/>
      <c r="DF16" s="658"/>
      <c r="DG16" s="658"/>
      <c r="DH16" s="658"/>
      <c r="DI16" s="658"/>
      <c r="DJ16" s="658"/>
      <c r="DK16" s="658"/>
      <c r="DL16" s="658"/>
      <c r="DM16" s="658"/>
      <c r="DN16" s="658"/>
      <c r="DO16" s="658"/>
      <c r="DP16" s="659"/>
      <c r="DQ16" s="663" t="s">
        <v>253</v>
      </c>
      <c r="DR16" s="658"/>
      <c r="DS16" s="658"/>
      <c r="DT16" s="658"/>
      <c r="DU16" s="658"/>
      <c r="DV16" s="658"/>
      <c r="DW16" s="658"/>
      <c r="DX16" s="658"/>
      <c r="DY16" s="658"/>
      <c r="DZ16" s="658"/>
      <c r="EA16" s="658"/>
      <c r="EB16" s="658"/>
      <c r="EC16" s="694"/>
    </row>
    <row r="17" spans="2:133" ht="11.25" customHeight="1" x14ac:dyDescent="0.15">
      <c r="B17" s="654" t="s">
        <v>272</v>
      </c>
      <c r="C17" s="655"/>
      <c r="D17" s="655"/>
      <c r="E17" s="655"/>
      <c r="F17" s="655"/>
      <c r="G17" s="655"/>
      <c r="H17" s="655"/>
      <c r="I17" s="655"/>
      <c r="J17" s="655"/>
      <c r="K17" s="655"/>
      <c r="L17" s="655"/>
      <c r="M17" s="655"/>
      <c r="N17" s="655"/>
      <c r="O17" s="655"/>
      <c r="P17" s="655"/>
      <c r="Q17" s="656"/>
      <c r="R17" s="657">
        <v>13168</v>
      </c>
      <c r="S17" s="658"/>
      <c r="T17" s="658"/>
      <c r="U17" s="658"/>
      <c r="V17" s="658"/>
      <c r="W17" s="658"/>
      <c r="X17" s="658"/>
      <c r="Y17" s="659"/>
      <c r="Z17" s="695">
        <v>0.2</v>
      </c>
      <c r="AA17" s="695"/>
      <c r="AB17" s="695"/>
      <c r="AC17" s="695"/>
      <c r="AD17" s="696">
        <v>13168</v>
      </c>
      <c r="AE17" s="696"/>
      <c r="AF17" s="696"/>
      <c r="AG17" s="696"/>
      <c r="AH17" s="696"/>
      <c r="AI17" s="696"/>
      <c r="AJ17" s="696"/>
      <c r="AK17" s="696"/>
      <c r="AL17" s="660">
        <v>0.4</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139</v>
      </c>
      <c r="BH17" s="658"/>
      <c r="BI17" s="658"/>
      <c r="BJ17" s="658"/>
      <c r="BK17" s="658"/>
      <c r="BL17" s="658"/>
      <c r="BM17" s="658"/>
      <c r="BN17" s="659"/>
      <c r="BO17" s="695" t="s">
        <v>253</v>
      </c>
      <c r="BP17" s="695"/>
      <c r="BQ17" s="695"/>
      <c r="BR17" s="695"/>
      <c r="BS17" s="696" t="s">
        <v>130</v>
      </c>
      <c r="BT17" s="696"/>
      <c r="BU17" s="696"/>
      <c r="BV17" s="696"/>
      <c r="BW17" s="696"/>
      <c r="BX17" s="696"/>
      <c r="BY17" s="696"/>
      <c r="BZ17" s="696"/>
      <c r="CA17" s="696"/>
      <c r="CB17" s="731"/>
      <c r="CD17" s="654" t="s">
        <v>274</v>
      </c>
      <c r="CE17" s="655"/>
      <c r="CF17" s="655"/>
      <c r="CG17" s="655"/>
      <c r="CH17" s="655"/>
      <c r="CI17" s="655"/>
      <c r="CJ17" s="655"/>
      <c r="CK17" s="655"/>
      <c r="CL17" s="655"/>
      <c r="CM17" s="655"/>
      <c r="CN17" s="655"/>
      <c r="CO17" s="655"/>
      <c r="CP17" s="655"/>
      <c r="CQ17" s="656"/>
      <c r="CR17" s="657">
        <v>597301</v>
      </c>
      <c r="CS17" s="658"/>
      <c r="CT17" s="658"/>
      <c r="CU17" s="658"/>
      <c r="CV17" s="658"/>
      <c r="CW17" s="658"/>
      <c r="CX17" s="658"/>
      <c r="CY17" s="659"/>
      <c r="CZ17" s="695">
        <v>10.5</v>
      </c>
      <c r="DA17" s="695"/>
      <c r="DB17" s="695"/>
      <c r="DC17" s="695"/>
      <c r="DD17" s="663" t="s">
        <v>139</v>
      </c>
      <c r="DE17" s="658"/>
      <c r="DF17" s="658"/>
      <c r="DG17" s="658"/>
      <c r="DH17" s="658"/>
      <c r="DI17" s="658"/>
      <c r="DJ17" s="658"/>
      <c r="DK17" s="658"/>
      <c r="DL17" s="658"/>
      <c r="DM17" s="658"/>
      <c r="DN17" s="658"/>
      <c r="DO17" s="658"/>
      <c r="DP17" s="659"/>
      <c r="DQ17" s="663">
        <v>559368</v>
      </c>
      <c r="DR17" s="658"/>
      <c r="DS17" s="658"/>
      <c r="DT17" s="658"/>
      <c r="DU17" s="658"/>
      <c r="DV17" s="658"/>
      <c r="DW17" s="658"/>
      <c r="DX17" s="658"/>
      <c r="DY17" s="658"/>
      <c r="DZ17" s="658"/>
      <c r="EA17" s="658"/>
      <c r="EB17" s="658"/>
      <c r="EC17" s="694"/>
    </row>
    <row r="18" spans="2:133" ht="11.25" customHeight="1" x14ac:dyDescent="0.15">
      <c r="B18" s="654" t="s">
        <v>275</v>
      </c>
      <c r="C18" s="655"/>
      <c r="D18" s="655"/>
      <c r="E18" s="655"/>
      <c r="F18" s="655"/>
      <c r="G18" s="655"/>
      <c r="H18" s="655"/>
      <c r="I18" s="655"/>
      <c r="J18" s="655"/>
      <c r="K18" s="655"/>
      <c r="L18" s="655"/>
      <c r="M18" s="655"/>
      <c r="N18" s="655"/>
      <c r="O18" s="655"/>
      <c r="P18" s="655"/>
      <c r="Q18" s="656"/>
      <c r="R18" s="657">
        <v>3205</v>
      </c>
      <c r="S18" s="658"/>
      <c r="T18" s="658"/>
      <c r="U18" s="658"/>
      <c r="V18" s="658"/>
      <c r="W18" s="658"/>
      <c r="X18" s="658"/>
      <c r="Y18" s="659"/>
      <c r="Z18" s="695">
        <v>0.1</v>
      </c>
      <c r="AA18" s="695"/>
      <c r="AB18" s="695"/>
      <c r="AC18" s="695"/>
      <c r="AD18" s="696">
        <v>3205</v>
      </c>
      <c r="AE18" s="696"/>
      <c r="AF18" s="696"/>
      <c r="AG18" s="696"/>
      <c r="AH18" s="696"/>
      <c r="AI18" s="696"/>
      <c r="AJ18" s="696"/>
      <c r="AK18" s="696"/>
      <c r="AL18" s="660">
        <v>0.1</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253</v>
      </c>
      <c r="BH18" s="658"/>
      <c r="BI18" s="658"/>
      <c r="BJ18" s="658"/>
      <c r="BK18" s="658"/>
      <c r="BL18" s="658"/>
      <c r="BM18" s="658"/>
      <c r="BN18" s="659"/>
      <c r="BO18" s="695" t="s">
        <v>139</v>
      </c>
      <c r="BP18" s="695"/>
      <c r="BQ18" s="695"/>
      <c r="BR18" s="695"/>
      <c r="BS18" s="696" t="s">
        <v>139</v>
      </c>
      <c r="BT18" s="696"/>
      <c r="BU18" s="696"/>
      <c r="BV18" s="696"/>
      <c r="BW18" s="696"/>
      <c r="BX18" s="696"/>
      <c r="BY18" s="696"/>
      <c r="BZ18" s="696"/>
      <c r="CA18" s="696"/>
      <c r="CB18" s="731"/>
      <c r="CD18" s="654" t="s">
        <v>277</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95" t="s">
        <v>253</v>
      </c>
      <c r="DA18" s="695"/>
      <c r="DB18" s="695"/>
      <c r="DC18" s="695"/>
      <c r="DD18" s="663" t="s">
        <v>253</v>
      </c>
      <c r="DE18" s="658"/>
      <c r="DF18" s="658"/>
      <c r="DG18" s="658"/>
      <c r="DH18" s="658"/>
      <c r="DI18" s="658"/>
      <c r="DJ18" s="658"/>
      <c r="DK18" s="658"/>
      <c r="DL18" s="658"/>
      <c r="DM18" s="658"/>
      <c r="DN18" s="658"/>
      <c r="DO18" s="658"/>
      <c r="DP18" s="659"/>
      <c r="DQ18" s="663" t="s">
        <v>253</v>
      </c>
      <c r="DR18" s="658"/>
      <c r="DS18" s="658"/>
      <c r="DT18" s="658"/>
      <c r="DU18" s="658"/>
      <c r="DV18" s="658"/>
      <c r="DW18" s="658"/>
      <c r="DX18" s="658"/>
      <c r="DY18" s="658"/>
      <c r="DZ18" s="658"/>
      <c r="EA18" s="658"/>
      <c r="EB18" s="658"/>
      <c r="EC18" s="694"/>
    </row>
    <row r="19" spans="2:133" ht="11.25" customHeight="1" x14ac:dyDescent="0.15">
      <c r="B19" s="654" t="s">
        <v>278</v>
      </c>
      <c r="C19" s="655"/>
      <c r="D19" s="655"/>
      <c r="E19" s="655"/>
      <c r="F19" s="655"/>
      <c r="G19" s="655"/>
      <c r="H19" s="655"/>
      <c r="I19" s="655"/>
      <c r="J19" s="655"/>
      <c r="K19" s="655"/>
      <c r="L19" s="655"/>
      <c r="M19" s="655"/>
      <c r="N19" s="655"/>
      <c r="O19" s="655"/>
      <c r="P19" s="655"/>
      <c r="Q19" s="656"/>
      <c r="R19" s="657">
        <v>3205</v>
      </c>
      <c r="S19" s="658"/>
      <c r="T19" s="658"/>
      <c r="U19" s="658"/>
      <c r="V19" s="658"/>
      <c r="W19" s="658"/>
      <c r="X19" s="658"/>
      <c r="Y19" s="659"/>
      <c r="Z19" s="695">
        <v>0.1</v>
      </c>
      <c r="AA19" s="695"/>
      <c r="AB19" s="695"/>
      <c r="AC19" s="695"/>
      <c r="AD19" s="696">
        <v>3205</v>
      </c>
      <c r="AE19" s="696"/>
      <c r="AF19" s="696"/>
      <c r="AG19" s="696"/>
      <c r="AH19" s="696"/>
      <c r="AI19" s="696"/>
      <c r="AJ19" s="696"/>
      <c r="AK19" s="696"/>
      <c r="AL19" s="660">
        <v>0.1</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v>23841</v>
      </c>
      <c r="BH19" s="658"/>
      <c r="BI19" s="658"/>
      <c r="BJ19" s="658"/>
      <c r="BK19" s="658"/>
      <c r="BL19" s="658"/>
      <c r="BM19" s="658"/>
      <c r="BN19" s="659"/>
      <c r="BO19" s="695">
        <v>3.3</v>
      </c>
      <c r="BP19" s="695"/>
      <c r="BQ19" s="695"/>
      <c r="BR19" s="695"/>
      <c r="BS19" s="696" t="s">
        <v>253</v>
      </c>
      <c r="BT19" s="696"/>
      <c r="BU19" s="696"/>
      <c r="BV19" s="696"/>
      <c r="BW19" s="696"/>
      <c r="BX19" s="696"/>
      <c r="BY19" s="696"/>
      <c r="BZ19" s="696"/>
      <c r="CA19" s="696"/>
      <c r="CB19" s="731"/>
      <c r="CD19" s="654" t="s">
        <v>280</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95" t="s">
        <v>253</v>
      </c>
      <c r="DA19" s="695"/>
      <c r="DB19" s="695"/>
      <c r="DC19" s="695"/>
      <c r="DD19" s="663" t="s">
        <v>253</v>
      </c>
      <c r="DE19" s="658"/>
      <c r="DF19" s="658"/>
      <c r="DG19" s="658"/>
      <c r="DH19" s="658"/>
      <c r="DI19" s="658"/>
      <c r="DJ19" s="658"/>
      <c r="DK19" s="658"/>
      <c r="DL19" s="658"/>
      <c r="DM19" s="658"/>
      <c r="DN19" s="658"/>
      <c r="DO19" s="658"/>
      <c r="DP19" s="659"/>
      <c r="DQ19" s="663" t="s">
        <v>139</v>
      </c>
      <c r="DR19" s="658"/>
      <c r="DS19" s="658"/>
      <c r="DT19" s="658"/>
      <c r="DU19" s="658"/>
      <c r="DV19" s="658"/>
      <c r="DW19" s="658"/>
      <c r="DX19" s="658"/>
      <c r="DY19" s="658"/>
      <c r="DZ19" s="658"/>
      <c r="EA19" s="658"/>
      <c r="EB19" s="658"/>
      <c r="EC19" s="694"/>
    </row>
    <row r="20" spans="2:133" ht="11.25" customHeight="1" x14ac:dyDescent="0.15">
      <c r="B20" s="732" t="s">
        <v>281</v>
      </c>
      <c r="C20" s="733"/>
      <c r="D20" s="733"/>
      <c r="E20" s="733"/>
      <c r="F20" s="733"/>
      <c r="G20" s="733"/>
      <c r="H20" s="733"/>
      <c r="I20" s="733"/>
      <c r="J20" s="733"/>
      <c r="K20" s="733"/>
      <c r="L20" s="733"/>
      <c r="M20" s="733"/>
      <c r="N20" s="733"/>
      <c r="O20" s="733"/>
      <c r="P20" s="733"/>
      <c r="Q20" s="734"/>
      <c r="R20" s="657" t="s">
        <v>130</v>
      </c>
      <c r="S20" s="658"/>
      <c r="T20" s="658"/>
      <c r="U20" s="658"/>
      <c r="V20" s="658"/>
      <c r="W20" s="658"/>
      <c r="X20" s="658"/>
      <c r="Y20" s="659"/>
      <c r="Z20" s="695" t="s">
        <v>253</v>
      </c>
      <c r="AA20" s="695"/>
      <c r="AB20" s="695"/>
      <c r="AC20" s="695"/>
      <c r="AD20" s="696" t="s">
        <v>253</v>
      </c>
      <c r="AE20" s="696"/>
      <c r="AF20" s="696"/>
      <c r="AG20" s="696"/>
      <c r="AH20" s="696"/>
      <c r="AI20" s="696"/>
      <c r="AJ20" s="696"/>
      <c r="AK20" s="696"/>
      <c r="AL20" s="660" t="s">
        <v>130</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v>23841</v>
      </c>
      <c r="BH20" s="658"/>
      <c r="BI20" s="658"/>
      <c r="BJ20" s="658"/>
      <c r="BK20" s="658"/>
      <c r="BL20" s="658"/>
      <c r="BM20" s="658"/>
      <c r="BN20" s="659"/>
      <c r="BO20" s="695">
        <v>3.3</v>
      </c>
      <c r="BP20" s="695"/>
      <c r="BQ20" s="695"/>
      <c r="BR20" s="695"/>
      <c r="BS20" s="696" t="s">
        <v>253</v>
      </c>
      <c r="BT20" s="696"/>
      <c r="BU20" s="696"/>
      <c r="BV20" s="696"/>
      <c r="BW20" s="696"/>
      <c r="BX20" s="696"/>
      <c r="BY20" s="696"/>
      <c r="BZ20" s="696"/>
      <c r="CA20" s="696"/>
      <c r="CB20" s="731"/>
      <c r="CD20" s="654" t="s">
        <v>283</v>
      </c>
      <c r="CE20" s="655"/>
      <c r="CF20" s="655"/>
      <c r="CG20" s="655"/>
      <c r="CH20" s="655"/>
      <c r="CI20" s="655"/>
      <c r="CJ20" s="655"/>
      <c r="CK20" s="655"/>
      <c r="CL20" s="655"/>
      <c r="CM20" s="655"/>
      <c r="CN20" s="655"/>
      <c r="CO20" s="655"/>
      <c r="CP20" s="655"/>
      <c r="CQ20" s="656"/>
      <c r="CR20" s="657">
        <v>5664608</v>
      </c>
      <c r="CS20" s="658"/>
      <c r="CT20" s="658"/>
      <c r="CU20" s="658"/>
      <c r="CV20" s="658"/>
      <c r="CW20" s="658"/>
      <c r="CX20" s="658"/>
      <c r="CY20" s="659"/>
      <c r="CZ20" s="695">
        <v>100</v>
      </c>
      <c r="DA20" s="695"/>
      <c r="DB20" s="695"/>
      <c r="DC20" s="695"/>
      <c r="DD20" s="663">
        <v>672816</v>
      </c>
      <c r="DE20" s="658"/>
      <c r="DF20" s="658"/>
      <c r="DG20" s="658"/>
      <c r="DH20" s="658"/>
      <c r="DI20" s="658"/>
      <c r="DJ20" s="658"/>
      <c r="DK20" s="658"/>
      <c r="DL20" s="658"/>
      <c r="DM20" s="658"/>
      <c r="DN20" s="658"/>
      <c r="DO20" s="658"/>
      <c r="DP20" s="659"/>
      <c r="DQ20" s="663">
        <v>3720829</v>
      </c>
      <c r="DR20" s="658"/>
      <c r="DS20" s="658"/>
      <c r="DT20" s="658"/>
      <c r="DU20" s="658"/>
      <c r="DV20" s="658"/>
      <c r="DW20" s="658"/>
      <c r="DX20" s="658"/>
      <c r="DY20" s="658"/>
      <c r="DZ20" s="658"/>
      <c r="EA20" s="658"/>
      <c r="EB20" s="658"/>
      <c r="EC20" s="694"/>
    </row>
    <row r="21" spans="2:133" ht="11.25" customHeight="1" x14ac:dyDescent="0.15">
      <c r="B21" s="654" t="s">
        <v>284</v>
      </c>
      <c r="C21" s="655"/>
      <c r="D21" s="655"/>
      <c r="E21" s="655"/>
      <c r="F21" s="655"/>
      <c r="G21" s="655"/>
      <c r="H21" s="655"/>
      <c r="I21" s="655"/>
      <c r="J21" s="655"/>
      <c r="K21" s="655"/>
      <c r="L21" s="655"/>
      <c r="M21" s="655"/>
      <c r="N21" s="655"/>
      <c r="O21" s="655"/>
      <c r="P21" s="655"/>
      <c r="Q21" s="656"/>
      <c r="R21" s="657">
        <v>2637185</v>
      </c>
      <c r="S21" s="658"/>
      <c r="T21" s="658"/>
      <c r="U21" s="658"/>
      <c r="V21" s="658"/>
      <c r="W21" s="658"/>
      <c r="X21" s="658"/>
      <c r="Y21" s="659"/>
      <c r="Z21" s="695">
        <v>45.4</v>
      </c>
      <c r="AA21" s="695"/>
      <c r="AB21" s="695"/>
      <c r="AC21" s="695"/>
      <c r="AD21" s="696">
        <v>2334501</v>
      </c>
      <c r="AE21" s="696"/>
      <c r="AF21" s="696"/>
      <c r="AG21" s="696"/>
      <c r="AH21" s="696"/>
      <c r="AI21" s="696"/>
      <c r="AJ21" s="696"/>
      <c r="AK21" s="696"/>
      <c r="AL21" s="660">
        <v>71.599999999999994</v>
      </c>
      <c r="AM21" s="661"/>
      <c r="AN21" s="661"/>
      <c r="AO21" s="697"/>
      <c r="AP21" s="654" t="s">
        <v>285</v>
      </c>
      <c r="AQ21" s="735"/>
      <c r="AR21" s="735"/>
      <c r="AS21" s="735"/>
      <c r="AT21" s="735"/>
      <c r="AU21" s="735"/>
      <c r="AV21" s="735"/>
      <c r="AW21" s="735"/>
      <c r="AX21" s="735"/>
      <c r="AY21" s="735"/>
      <c r="AZ21" s="735"/>
      <c r="BA21" s="735"/>
      <c r="BB21" s="735"/>
      <c r="BC21" s="735"/>
      <c r="BD21" s="735"/>
      <c r="BE21" s="735"/>
      <c r="BF21" s="736"/>
      <c r="BG21" s="657" t="s">
        <v>130</v>
      </c>
      <c r="BH21" s="658"/>
      <c r="BI21" s="658"/>
      <c r="BJ21" s="658"/>
      <c r="BK21" s="658"/>
      <c r="BL21" s="658"/>
      <c r="BM21" s="658"/>
      <c r="BN21" s="659"/>
      <c r="BO21" s="695" t="s">
        <v>253</v>
      </c>
      <c r="BP21" s="695"/>
      <c r="BQ21" s="695"/>
      <c r="BR21" s="695"/>
      <c r="BS21" s="696" t="s">
        <v>253</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286</v>
      </c>
      <c r="C22" s="655"/>
      <c r="D22" s="655"/>
      <c r="E22" s="655"/>
      <c r="F22" s="655"/>
      <c r="G22" s="655"/>
      <c r="H22" s="655"/>
      <c r="I22" s="655"/>
      <c r="J22" s="655"/>
      <c r="K22" s="655"/>
      <c r="L22" s="655"/>
      <c r="M22" s="655"/>
      <c r="N22" s="655"/>
      <c r="O22" s="655"/>
      <c r="P22" s="655"/>
      <c r="Q22" s="656"/>
      <c r="R22" s="657">
        <v>2334501</v>
      </c>
      <c r="S22" s="658"/>
      <c r="T22" s="658"/>
      <c r="U22" s="658"/>
      <c r="V22" s="658"/>
      <c r="W22" s="658"/>
      <c r="X22" s="658"/>
      <c r="Y22" s="659"/>
      <c r="Z22" s="695">
        <v>40.200000000000003</v>
      </c>
      <c r="AA22" s="695"/>
      <c r="AB22" s="695"/>
      <c r="AC22" s="695"/>
      <c r="AD22" s="696">
        <v>2334501</v>
      </c>
      <c r="AE22" s="696"/>
      <c r="AF22" s="696"/>
      <c r="AG22" s="696"/>
      <c r="AH22" s="696"/>
      <c r="AI22" s="696"/>
      <c r="AJ22" s="696"/>
      <c r="AK22" s="696"/>
      <c r="AL22" s="660">
        <v>71.599999999999994</v>
      </c>
      <c r="AM22" s="661"/>
      <c r="AN22" s="661"/>
      <c r="AO22" s="697"/>
      <c r="AP22" s="654" t="s">
        <v>287</v>
      </c>
      <c r="AQ22" s="735"/>
      <c r="AR22" s="735"/>
      <c r="AS22" s="735"/>
      <c r="AT22" s="735"/>
      <c r="AU22" s="735"/>
      <c r="AV22" s="735"/>
      <c r="AW22" s="735"/>
      <c r="AX22" s="735"/>
      <c r="AY22" s="735"/>
      <c r="AZ22" s="735"/>
      <c r="BA22" s="735"/>
      <c r="BB22" s="735"/>
      <c r="BC22" s="735"/>
      <c r="BD22" s="735"/>
      <c r="BE22" s="735"/>
      <c r="BF22" s="736"/>
      <c r="BG22" s="657" t="s">
        <v>253</v>
      </c>
      <c r="BH22" s="658"/>
      <c r="BI22" s="658"/>
      <c r="BJ22" s="658"/>
      <c r="BK22" s="658"/>
      <c r="BL22" s="658"/>
      <c r="BM22" s="658"/>
      <c r="BN22" s="659"/>
      <c r="BO22" s="695" t="s">
        <v>253</v>
      </c>
      <c r="BP22" s="695"/>
      <c r="BQ22" s="695"/>
      <c r="BR22" s="695"/>
      <c r="BS22" s="696" t="s">
        <v>253</v>
      </c>
      <c r="BT22" s="696"/>
      <c r="BU22" s="696"/>
      <c r="BV22" s="696"/>
      <c r="BW22" s="696"/>
      <c r="BX22" s="696"/>
      <c r="BY22" s="696"/>
      <c r="BZ22" s="696"/>
      <c r="CA22" s="696"/>
      <c r="CB22" s="731"/>
      <c r="CD22" s="715" t="s">
        <v>288</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289</v>
      </c>
      <c r="C23" s="655"/>
      <c r="D23" s="655"/>
      <c r="E23" s="655"/>
      <c r="F23" s="655"/>
      <c r="G23" s="655"/>
      <c r="H23" s="655"/>
      <c r="I23" s="655"/>
      <c r="J23" s="655"/>
      <c r="K23" s="655"/>
      <c r="L23" s="655"/>
      <c r="M23" s="655"/>
      <c r="N23" s="655"/>
      <c r="O23" s="655"/>
      <c r="P23" s="655"/>
      <c r="Q23" s="656"/>
      <c r="R23" s="657">
        <v>302684</v>
      </c>
      <c r="S23" s="658"/>
      <c r="T23" s="658"/>
      <c r="U23" s="658"/>
      <c r="V23" s="658"/>
      <c r="W23" s="658"/>
      <c r="X23" s="658"/>
      <c r="Y23" s="659"/>
      <c r="Z23" s="695">
        <v>5.2</v>
      </c>
      <c r="AA23" s="695"/>
      <c r="AB23" s="695"/>
      <c r="AC23" s="695"/>
      <c r="AD23" s="696" t="s">
        <v>139</v>
      </c>
      <c r="AE23" s="696"/>
      <c r="AF23" s="696"/>
      <c r="AG23" s="696"/>
      <c r="AH23" s="696"/>
      <c r="AI23" s="696"/>
      <c r="AJ23" s="696"/>
      <c r="AK23" s="696"/>
      <c r="AL23" s="660" t="s">
        <v>130</v>
      </c>
      <c r="AM23" s="661"/>
      <c r="AN23" s="661"/>
      <c r="AO23" s="697"/>
      <c r="AP23" s="654" t="s">
        <v>290</v>
      </c>
      <c r="AQ23" s="735"/>
      <c r="AR23" s="735"/>
      <c r="AS23" s="735"/>
      <c r="AT23" s="735"/>
      <c r="AU23" s="735"/>
      <c r="AV23" s="735"/>
      <c r="AW23" s="735"/>
      <c r="AX23" s="735"/>
      <c r="AY23" s="735"/>
      <c r="AZ23" s="735"/>
      <c r="BA23" s="735"/>
      <c r="BB23" s="735"/>
      <c r="BC23" s="735"/>
      <c r="BD23" s="735"/>
      <c r="BE23" s="735"/>
      <c r="BF23" s="736"/>
      <c r="BG23" s="657">
        <v>23841</v>
      </c>
      <c r="BH23" s="658"/>
      <c r="BI23" s="658"/>
      <c r="BJ23" s="658"/>
      <c r="BK23" s="658"/>
      <c r="BL23" s="658"/>
      <c r="BM23" s="658"/>
      <c r="BN23" s="659"/>
      <c r="BO23" s="695">
        <v>3.3</v>
      </c>
      <c r="BP23" s="695"/>
      <c r="BQ23" s="695"/>
      <c r="BR23" s="695"/>
      <c r="BS23" s="696" t="s">
        <v>253</v>
      </c>
      <c r="BT23" s="696"/>
      <c r="BU23" s="696"/>
      <c r="BV23" s="696"/>
      <c r="BW23" s="696"/>
      <c r="BX23" s="696"/>
      <c r="BY23" s="696"/>
      <c r="BZ23" s="696"/>
      <c r="CA23" s="696"/>
      <c r="CB23" s="731"/>
      <c r="CD23" s="715" t="s">
        <v>229</v>
      </c>
      <c r="CE23" s="716"/>
      <c r="CF23" s="716"/>
      <c r="CG23" s="716"/>
      <c r="CH23" s="716"/>
      <c r="CI23" s="716"/>
      <c r="CJ23" s="716"/>
      <c r="CK23" s="716"/>
      <c r="CL23" s="716"/>
      <c r="CM23" s="716"/>
      <c r="CN23" s="716"/>
      <c r="CO23" s="716"/>
      <c r="CP23" s="716"/>
      <c r="CQ23" s="717"/>
      <c r="CR23" s="715" t="s">
        <v>291</v>
      </c>
      <c r="CS23" s="716"/>
      <c r="CT23" s="716"/>
      <c r="CU23" s="716"/>
      <c r="CV23" s="716"/>
      <c r="CW23" s="716"/>
      <c r="CX23" s="716"/>
      <c r="CY23" s="717"/>
      <c r="CZ23" s="715" t="s">
        <v>292</v>
      </c>
      <c r="DA23" s="716"/>
      <c r="DB23" s="716"/>
      <c r="DC23" s="717"/>
      <c r="DD23" s="715" t="s">
        <v>293</v>
      </c>
      <c r="DE23" s="716"/>
      <c r="DF23" s="716"/>
      <c r="DG23" s="716"/>
      <c r="DH23" s="716"/>
      <c r="DI23" s="716"/>
      <c r="DJ23" s="716"/>
      <c r="DK23" s="717"/>
      <c r="DL23" s="747" t="s">
        <v>294</v>
      </c>
      <c r="DM23" s="748"/>
      <c r="DN23" s="748"/>
      <c r="DO23" s="748"/>
      <c r="DP23" s="748"/>
      <c r="DQ23" s="748"/>
      <c r="DR23" s="748"/>
      <c r="DS23" s="748"/>
      <c r="DT23" s="748"/>
      <c r="DU23" s="748"/>
      <c r="DV23" s="749"/>
      <c r="DW23" s="715" t="s">
        <v>295</v>
      </c>
      <c r="DX23" s="716"/>
      <c r="DY23" s="716"/>
      <c r="DZ23" s="716"/>
      <c r="EA23" s="716"/>
      <c r="EB23" s="716"/>
      <c r="EC23" s="717"/>
    </row>
    <row r="24" spans="2:133" ht="11.25" customHeight="1" x14ac:dyDescent="0.15">
      <c r="B24" s="654" t="s">
        <v>296</v>
      </c>
      <c r="C24" s="655"/>
      <c r="D24" s="655"/>
      <c r="E24" s="655"/>
      <c r="F24" s="655"/>
      <c r="G24" s="655"/>
      <c r="H24" s="655"/>
      <c r="I24" s="655"/>
      <c r="J24" s="655"/>
      <c r="K24" s="655"/>
      <c r="L24" s="655"/>
      <c r="M24" s="655"/>
      <c r="N24" s="655"/>
      <c r="O24" s="655"/>
      <c r="P24" s="655"/>
      <c r="Q24" s="656"/>
      <c r="R24" s="657" t="s">
        <v>253</v>
      </c>
      <c r="S24" s="658"/>
      <c r="T24" s="658"/>
      <c r="U24" s="658"/>
      <c r="V24" s="658"/>
      <c r="W24" s="658"/>
      <c r="X24" s="658"/>
      <c r="Y24" s="659"/>
      <c r="Z24" s="695" t="s">
        <v>253</v>
      </c>
      <c r="AA24" s="695"/>
      <c r="AB24" s="695"/>
      <c r="AC24" s="695"/>
      <c r="AD24" s="696" t="s">
        <v>253</v>
      </c>
      <c r="AE24" s="696"/>
      <c r="AF24" s="696"/>
      <c r="AG24" s="696"/>
      <c r="AH24" s="696"/>
      <c r="AI24" s="696"/>
      <c r="AJ24" s="696"/>
      <c r="AK24" s="696"/>
      <c r="AL24" s="660" t="s">
        <v>139</v>
      </c>
      <c r="AM24" s="661"/>
      <c r="AN24" s="661"/>
      <c r="AO24" s="697"/>
      <c r="AP24" s="654" t="s">
        <v>297</v>
      </c>
      <c r="AQ24" s="735"/>
      <c r="AR24" s="735"/>
      <c r="AS24" s="735"/>
      <c r="AT24" s="735"/>
      <c r="AU24" s="735"/>
      <c r="AV24" s="735"/>
      <c r="AW24" s="735"/>
      <c r="AX24" s="735"/>
      <c r="AY24" s="735"/>
      <c r="AZ24" s="735"/>
      <c r="BA24" s="735"/>
      <c r="BB24" s="735"/>
      <c r="BC24" s="735"/>
      <c r="BD24" s="735"/>
      <c r="BE24" s="735"/>
      <c r="BF24" s="736"/>
      <c r="BG24" s="657" t="s">
        <v>139</v>
      </c>
      <c r="BH24" s="658"/>
      <c r="BI24" s="658"/>
      <c r="BJ24" s="658"/>
      <c r="BK24" s="658"/>
      <c r="BL24" s="658"/>
      <c r="BM24" s="658"/>
      <c r="BN24" s="659"/>
      <c r="BO24" s="695" t="s">
        <v>139</v>
      </c>
      <c r="BP24" s="695"/>
      <c r="BQ24" s="695"/>
      <c r="BR24" s="695"/>
      <c r="BS24" s="696" t="s">
        <v>253</v>
      </c>
      <c r="BT24" s="696"/>
      <c r="BU24" s="696"/>
      <c r="BV24" s="696"/>
      <c r="BW24" s="696"/>
      <c r="BX24" s="696"/>
      <c r="BY24" s="696"/>
      <c r="BZ24" s="696"/>
      <c r="CA24" s="696"/>
      <c r="CB24" s="731"/>
      <c r="CD24" s="712" t="s">
        <v>298</v>
      </c>
      <c r="CE24" s="713"/>
      <c r="CF24" s="713"/>
      <c r="CG24" s="713"/>
      <c r="CH24" s="713"/>
      <c r="CI24" s="713"/>
      <c r="CJ24" s="713"/>
      <c r="CK24" s="713"/>
      <c r="CL24" s="713"/>
      <c r="CM24" s="713"/>
      <c r="CN24" s="713"/>
      <c r="CO24" s="713"/>
      <c r="CP24" s="713"/>
      <c r="CQ24" s="714"/>
      <c r="CR24" s="709">
        <v>1879204</v>
      </c>
      <c r="CS24" s="710"/>
      <c r="CT24" s="710"/>
      <c r="CU24" s="710"/>
      <c r="CV24" s="710"/>
      <c r="CW24" s="710"/>
      <c r="CX24" s="710"/>
      <c r="CY24" s="738"/>
      <c r="CZ24" s="739">
        <v>33.200000000000003</v>
      </c>
      <c r="DA24" s="721"/>
      <c r="DB24" s="721"/>
      <c r="DC24" s="741"/>
      <c r="DD24" s="737">
        <v>1355296</v>
      </c>
      <c r="DE24" s="710"/>
      <c r="DF24" s="710"/>
      <c r="DG24" s="710"/>
      <c r="DH24" s="710"/>
      <c r="DI24" s="710"/>
      <c r="DJ24" s="710"/>
      <c r="DK24" s="738"/>
      <c r="DL24" s="737">
        <v>1290260</v>
      </c>
      <c r="DM24" s="710"/>
      <c r="DN24" s="710"/>
      <c r="DO24" s="710"/>
      <c r="DP24" s="710"/>
      <c r="DQ24" s="710"/>
      <c r="DR24" s="710"/>
      <c r="DS24" s="710"/>
      <c r="DT24" s="710"/>
      <c r="DU24" s="710"/>
      <c r="DV24" s="738"/>
      <c r="DW24" s="739">
        <v>39.200000000000003</v>
      </c>
      <c r="DX24" s="721"/>
      <c r="DY24" s="721"/>
      <c r="DZ24" s="721"/>
      <c r="EA24" s="721"/>
      <c r="EB24" s="721"/>
      <c r="EC24" s="740"/>
    </row>
    <row r="25" spans="2:133" ht="11.25" customHeight="1" x14ac:dyDescent="0.15">
      <c r="B25" s="654" t="s">
        <v>299</v>
      </c>
      <c r="C25" s="655"/>
      <c r="D25" s="655"/>
      <c r="E25" s="655"/>
      <c r="F25" s="655"/>
      <c r="G25" s="655"/>
      <c r="H25" s="655"/>
      <c r="I25" s="655"/>
      <c r="J25" s="655"/>
      <c r="K25" s="655"/>
      <c r="L25" s="655"/>
      <c r="M25" s="655"/>
      <c r="N25" s="655"/>
      <c r="O25" s="655"/>
      <c r="P25" s="655"/>
      <c r="Q25" s="656"/>
      <c r="R25" s="657">
        <v>3585753</v>
      </c>
      <c r="S25" s="658"/>
      <c r="T25" s="658"/>
      <c r="U25" s="658"/>
      <c r="V25" s="658"/>
      <c r="W25" s="658"/>
      <c r="X25" s="658"/>
      <c r="Y25" s="659"/>
      <c r="Z25" s="695">
        <v>61.7</v>
      </c>
      <c r="AA25" s="695"/>
      <c r="AB25" s="695"/>
      <c r="AC25" s="695"/>
      <c r="AD25" s="696">
        <v>3259228</v>
      </c>
      <c r="AE25" s="696"/>
      <c r="AF25" s="696"/>
      <c r="AG25" s="696"/>
      <c r="AH25" s="696"/>
      <c r="AI25" s="696"/>
      <c r="AJ25" s="696"/>
      <c r="AK25" s="696"/>
      <c r="AL25" s="660">
        <v>100</v>
      </c>
      <c r="AM25" s="661"/>
      <c r="AN25" s="661"/>
      <c r="AO25" s="697"/>
      <c r="AP25" s="654" t="s">
        <v>300</v>
      </c>
      <c r="AQ25" s="735"/>
      <c r="AR25" s="735"/>
      <c r="AS25" s="735"/>
      <c r="AT25" s="735"/>
      <c r="AU25" s="735"/>
      <c r="AV25" s="735"/>
      <c r="AW25" s="735"/>
      <c r="AX25" s="735"/>
      <c r="AY25" s="735"/>
      <c r="AZ25" s="735"/>
      <c r="BA25" s="735"/>
      <c r="BB25" s="735"/>
      <c r="BC25" s="735"/>
      <c r="BD25" s="735"/>
      <c r="BE25" s="735"/>
      <c r="BF25" s="736"/>
      <c r="BG25" s="657" t="s">
        <v>130</v>
      </c>
      <c r="BH25" s="658"/>
      <c r="BI25" s="658"/>
      <c r="BJ25" s="658"/>
      <c r="BK25" s="658"/>
      <c r="BL25" s="658"/>
      <c r="BM25" s="658"/>
      <c r="BN25" s="659"/>
      <c r="BO25" s="695" t="s">
        <v>130</v>
      </c>
      <c r="BP25" s="695"/>
      <c r="BQ25" s="695"/>
      <c r="BR25" s="695"/>
      <c r="BS25" s="696" t="s">
        <v>253</v>
      </c>
      <c r="BT25" s="696"/>
      <c r="BU25" s="696"/>
      <c r="BV25" s="696"/>
      <c r="BW25" s="696"/>
      <c r="BX25" s="696"/>
      <c r="BY25" s="696"/>
      <c r="BZ25" s="696"/>
      <c r="CA25" s="696"/>
      <c r="CB25" s="731"/>
      <c r="CD25" s="654" t="s">
        <v>301</v>
      </c>
      <c r="CE25" s="655"/>
      <c r="CF25" s="655"/>
      <c r="CG25" s="655"/>
      <c r="CH25" s="655"/>
      <c r="CI25" s="655"/>
      <c r="CJ25" s="655"/>
      <c r="CK25" s="655"/>
      <c r="CL25" s="655"/>
      <c r="CM25" s="655"/>
      <c r="CN25" s="655"/>
      <c r="CO25" s="655"/>
      <c r="CP25" s="655"/>
      <c r="CQ25" s="656"/>
      <c r="CR25" s="657">
        <v>859475</v>
      </c>
      <c r="CS25" s="670"/>
      <c r="CT25" s="670"/>
      <c r="CU25" s="670"/>
      <c r="CV25" s="670"/>
      <c r="CW25" s="670"/>
      <c r="CX25" s="670"/>
      <c r="CY25" s="671"/>
      <c r="CZ25" s="660">
        <v>15.2</v>
      </c>
      <c r="DA25" s="672"/>
      <c r="DB25" s="672"/>
      <c r="DC25" s="673"/>
      <c r="DD25" s="663">
        <v>705133</v>
      </c>
      <c r="DE25" s="670"/>
      <c r="DF25" s="670"/>
      <c r="DG25" s="670"/>
      <c r="DH25" s="670"/>
      <c r="DI25" s="670"/>
      <c r="DJ25" s="670"/>
      <c r="DK25" s="671"/>
      <c r="DL25" s="663">
        <v>650663</v>
      </c>
      <c r="DM25" s="670"/>
      <c r="DN25" s="670"/>
      <c r="DO25" s="670"/>
      <c r="DP25" s="670"/>
      <c r="DQ25" s="670"/>
      <c r="DR25" s="670"/>
      <c r="DS25" s="670"/>
      <c r="DT25" s="670"/>
      <c r="DU25" s="670"/>
      <c r="DV25" s="671"/>
      <c r="DW25" s="660">
        <v>19.8</v>
      </c>
      <c r="DX25" s="672"/>
      <c r="DY25" s="672"/>
      <c r="DZ25" s="672"/>
      <c r="EA25" s="672"/>
      <c r="EB25" s="672"/>
      <c r="EC25" s="684"/>
    </row>
    <row r="26" spans="2:133" ht="11.25" customHeight="1" x14ac:dyDescent="0.15">
      <c r="B26" s="654" t="s">
        <v>302</v>
      </c>
      <c r="C26" s="655"/>
      <c r="D26" s="655"/>
      <c r="E26" s="655"/>
      <c r="F26" s="655"/>
      <c r="G26" s="655"/>
      <c r="H26" s="655"/>
      <c r="I26" s="655"/>
      <c r="J26" s="655"/>
      <c r="K26" s="655"/>
      <c r="L26" s="655"/>
      <c r="M26" s="655"/>
      <c r="N26" s="655"/>
      <c r="O26" s="655"/>
      <c r="P26" s="655"/>
      <c r="Q26" s="656"/>
      <c r="R26" s="657">
        <v>500</v>
      </c>
      <c r="S26" s="658"/>
      <c r="T26" s="658"/>
      <c r="U26" s="658"/>
      <c r="V26" s="658"/>
      <c r="W26" s="658"/>
      <c r="X26" s="658"/>
      <c r="Y26" s="659"/>
      <c r="Z26" s="695">
        <v>0</v>
      </c>
      <c r="AA26" s="695"/>
      <c r="AB26" s="695"/>
      <c r="AC26" s="695"/>
      <c r="AD26" s="696">
        <v>500</v>
      </c>
      <c r="AE26" s="696"/>
      <c r="AF26" s="696"/>
      <c r="AG26" s="696"/>
      <c r="AH26" s="696"/>
      <c r="AI26" s="696"/>
      <c r="AJ26" s="696"/>
      <c r="AK26" s="696"/>
      <c r="AL26" s="660">
        <v>0</v>
      </c>
      <c r="AM26" s="661"/>
      <c r="AN26" s="661"/>
      <c r="AO26" s="697"/>
      <c r="AP26" s="654" t="s">
        <v>303</v>
      </c>
      <c r="AQ26" s="735"/>
      <c r="AR26" s="735"/>
      <c r="AS26" s="735"/>
      <c r="AT26" s="735"/>
      <c r="AU26" s="735"/>
      <c r="AV26" s="735"/>
      <c r="AW26" s="735"/>
      <c r="AX26" s="735"/>
      <c r="AY26" s="735"/>
      <c r="AZ26" s="735"/>
      <c r="BA26" s="735"/>
      <c r="BB26" s="735"/>
      <c r="BC26" s="735"/>
      <c r="BD26" s="735"/>
      <c r="BE26" s="735"/>
      <c r="BF26" s="736"/>
      <c r="BG26" s="657" t="s">
        <v>130</v>
      </c>
      <c r="BH26" s="658"/>
      <c r="BI26" s="658"/>
      <c r="BJ26" s="658"/>
      <c r="BK26" s="658"/>
      <c r="BL26" s="658"/>
      <c r="BM26" s="658"/>
      <c r="BN26" s="659"/>
      <c r="BO26" s="695" t="s">
        <v>130</v>
      </c>
      <c r="BP26" s="695"/>
      <c r="BQ26" s="695"/>
      <c r="BR26" s="695"/>
      <c r="BS26" s="696" t="s">
        <v>253</v>
      </c>
      <c r="BT26" s="696"/>
      <c r="BU26" s="696"/>
      <c r="BV26" s="696"/>
      <c r="BW26" s="696"/>
      <c r="BX26" s="696"/>
      <c r="BY26" s="696"/>
      <c r="BZ26" s="696"/>
      <c r="CA26" s="696"/>
      <c r="CB26" s="731"/>
      <c r="CD26" s="654" t="s">
        <v>304</v>
      </c>
      <c r="CE26" s="655"/>
      <c r="CF26" s="655"/>
      <c r="CG26" s="655"/>
      <c r="CH26" s="655"/>
      <c r="CI26" s="655"/>
      <c r="CJ26" s="655"/>
      <c r="CK26" s="655"/>
      <c r="CL26" s="655"/>
      <c r="CM26" s="655"/>
      <c r="CN26" s="655"/>
      <c r="CO26" s="655"/>
      <c r="CP26" s="655"/>
      <c r="CQ26" s="656"/>
      <c r="CR26" s="657">
        <v>573587</v>
      </c>
      <c r="CS26" s="658"/>
      <c r="CT26" s="658"/>
      <c r="CU26" s="658"/>
      <c r="CV26" s="658"/>
      <c r="CW26" s="658"/>
      <c r="CX26" s="658"/>
      <c r="CY26" s="659"/>
      <c r="CZ26" s="660">
        <v>10.1</v>
      </c>
      <c r="DA26" s="672"/>
      <c r="DB26" s="672"/>
      <c r="DC26" s="673"/>
      <c r="DD26" s="663">
        <v>426073</v>
      </c>
      <c r="DE26" s="658"/>
      <c r="DF26" s="658"/>
      <c r="DG26" s="658"/>
      <c r="DH26" s="658"/>
      <c r="DI26" s="658"/>
      <c r="DJ26" s="658"/>
      <c r="DK26" s="659"/>
      <c r="DL26" s="663" t="s">
        <v>139</v>
      </c>
      <c r="DM26" s="658"/>
      <c r="DN26" s="658"/>
      <c r="DO26" s="658"/>
      <c r="DP26" s="658"/>
      <c r="DQ26" s="658"/>
      <c r="DR26" s="658"/>
      <c r="DS26" s="658"/>
      <c r="DT26" s="658"/>
      <c r="DU26" s="658"/>
      <c r="DV26" s="659"/>
      <c r="DW26" s="660" t="s">
        <v>130</v>
      </c>
      <c r="DX26" s="672"/>
      <c r="DY26" s="672"/>
      <c r="DZ26" s="672"/>
      <c r="EA26" s="672"/>
      <c r="EB26" s="672"/>
      <c r="EC26" s="684"/>
    </row>
    <row r="27" spans="2:133" ht="11.25" customHeight="1" x14ac:dyDescent="0.15">
      <c r="B27" s="654" t="s">
        <v>305</v>
      </c>
      <c r="C27" s="655"/>
      <c r="D27" s="655"/>
      <c r="E27" s="655"/>
      <c r="F27" s="655"/>
      <c r="G27" s="655"/>
      <c r="H27" s="655"/>
      <c r="I27" s="655"/>
      <c r="J27" s="655"/>
      <c r="K27" s="655"/>
      <c r="L27" s="655"/>
      <c r="M27" s="655"/>
      <c r="N27" s="655"/>
      <c r="O27" s="655"/>
      <c r="P27" s="655"/>
      <c r="Q27" s="656"/>
      <c r="R27" s="657">
        <v>1910</v>
      </c>
      <c r="S27" s="658"/>
      <c r="T27" s="658"/>
      <c r="U27" s="658"/>
      <c r="V27" s="658"/>
      <c r="W27" s="658"/>
      <c r="X27" s="658"/>
      <c r="Y27" s="659"/>
      <c r="Z27" s="695">
        <v>0</v>
      </c>
      <c r="AA27" s="695"/>
      <c r="AB27" s="695"/>
      <c r="AC27" s="695"/>
      <c r="AD27" s="696" t="s">
        <v>130</v>
      </c>
      <c r="AE27" s="696"/>
      <c r="AF27" s="696"/>
      <c r="AG27" s="696"/>
      <c r="AH27" s="696"/>
      <c r="AI27" s="696"/>
      <c r="AJ27" s="696"/>
      <c r="AK27" s="696"/>
      <c r="AL27" s="660" t="s">
        <v>130</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728048</v>
      </c>
      <c r="BH27" s="658"/>
      <c r="BI27" s="658"/>
      <c r="BJ27" s="658"/>
      <c r="BK27" s="658"/>
      <c r="BL27" s="658"/>
      <c r="BM27" s="658"/>
      <c r="BN27" s="659"/>
      <c r="BO27" s="695">
        <v>100</v>
      </c>
      <c r="BP27" s="695"/>
      <c r="BQ27" s="695"/>
      <c r="BR27" s="695"/>
      <c r="BS27" s="696">
        <v>21923</v>
      </c>
      <c r="BT27" s="696"/>
      <c r="BU27" s="696"/>
      <c r="BV27" s="696"/>
      <c r="BW27" s="696"/>
      <c r="BX27" s="696"/>
      <c r="BY27" s="696"/>
      <c r="BZ27" s="696"/>
      <c r="CA27" s="696"/>
      <c r="CB27" s="731"/>
      <c r="CD27" s="654" t="s">
        <v>307</v>
      </c>
      <c r="CE27" s="655"/>
      <c r="CF27" s="655"/>
      <c r="CG27" s="655"/>
      <c r="CH27" s="655"/>
      <c r="CI27" s="655"/>
      <c r="CJ27" s="655"/>
      <c r="CK27" s="655"/>
      <c r="CL27" s="655"/>
      <c r="CM27" s="655"/>
      <c r="CN27" s="655"/>
      <c r="CO27" s="655"/>
      <c r="CP27" s="655"/>
      <c r="CQ27" s="656"/>
      <c r="CR27" s="657">
        <v>422428</v>
      </c>
      <c r="CS27" s="670"/>
      <c r="CT27" s="670"/>
      <c r="CU27" s="670"/>
      <c r="CV27" s="670"/>
      <c r="CW27" s="670"/>
      <c r="CX27" s="670"/>
      <c r="CY27" s="671"/>
      <c r="CZ27" s="660">
        <v>7.5</v>
      </c>
      <c r="DA27" s="672"/>
      <c r="DB27" s="672"/>
      <c r="DC27" s="673"/>
      <c r="DD27" s="663">
        <v>90795</v>
      </c>
      <c r="DE27" s="670"/>
      <c r="DF27" s="670"/>
      <c r="DG27" s="670"/>
      <c r="DH27" s="670"/>
      <c r="DI27" s="670"/>
      <c r="DJ27" s="670"/>
      <c r="DK27" s="671"/>
      <c r="DL27" s="663">
        <v>80229</v>
      </c>
      <c r="DM27" s="670"/>
      <c r="DN27" s="670"/>
      <c r="DO27" s="670"/>
      <c r="DP27" s="670"/>
      <c r="DQ27" s="670"/>
      <c r="DR27" s="670"/>
      <c r="DS27" s="670"/>
      <c r="DT27" s="670"/>
      <c r="DU27" s="670"/>
      <c r="DV27" s="671"/>
      <c r="DW27" s="660">
        <v>2.4</v>
      </c>
      <c r="DX27" s="672"/>
      <c r="DY27" s="672"/>
      <c r="DZ27" s="672"/>
      <c r="EA27" s="672"/>
      <c r="EB27" s="672"/>
      <c r="EC27" s="684"/>
    </row>
    <row r="28" spans="2:133" ht="11.25" customHeight="1" x14ac:dyDescent="0.15">
      <c r="B28" s="654" t="s">
        <v>308</v>
      </c>
      <c r="C28" s="655"/>
      <c r="D28" s="655"/>
      <c r="E28" s="655"/>
      <c r="F28" s="655"/>
      <c r="G28" s="655"/>
      <c r="H28" s="655"/>
      <c r="I28" s="655"/>
      <c r="J28" s="655"/>
      <c r="K28" s="655"/>
      <c r="L28" s="655"/>
      <c r="M28" s="655"/>
      <c r="N28" s="655"/>
      <c r="O28" s="655"/>
      <c r="P28" s="655"/>
      <c r="Q28" s="656"/>
      <c r="R28" s="657">
        <v>92610</v>
      </c>
      <c r="S28" s="658"/>
      <c r="T28" s="658"/>
      <c r="U28" s="658"/>
      <c r="V28" s="658"/>
      <c r="W28" s="658"/>
      <c r="X28" s="658"/>
      <c r="Y28" s="659"/>
      <c r="Z28" s="695">
        <v>1.6</v>
      </c>
      <c r="AA28" s="695"/>
      <c r="AB28" s="695"/>
      <c r="AC28" s="695"/>
      <c r="AD28" s="696" t="s">
        <v>253</v>
      </c>
      <c r="AE28" s="696"/>
      <c r="AF28" s="696"/>
      <c r="AG28" s="696"/>
      <c r="AH28" s="696"/>
      <c r="AI28" s="696"/>
      <c r="AJ28" s="696"/>
      <c r="AK28" s="696"/>
      <c r="AL28" s="660" t="s">
        <v>139</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597301</v>
      </c>
      <c r="CS28" s="658"/>
      <c r="CT28" s="658"/>
      <c r="CU28" s="658"/>
      <c r="CV28" s="658"/>
      <c r="CW28" s="658"/>
      <c r="CX28" s="658"/>
      <c r="CY28" s="659"/>
      <c r="CZ28" s="660">
        <v>10.5</v>
      </c>
      <c r="DA28" s="672"/>
      <c r="DB28" s="672"/>
      <c r="DC28" s="673"/>
      <c r="DD28" s="663">
        <v>559368</v>
      </c>
      <c r="DE28" s="658"/>
      <c r="DF28" s="658"/>
      <c r="DG28" s="658"/>
      <c r="DH28" s="658"/>
      <c r="DI28" s="658"/>
      <c r="DJ28" s="658"/>
      <c r="DK28" s="659"/>
      <c r="DL28" s="663">
        <v>559368</v>
      </c>
      <c r="DM28" s="658"/>
      <c r="DN28" s="658"/>
      <c r="DO28" s="658"/>
      <c r="DP28" s="658"/>
      <c r="DQ28" s="658"/>
      <c r="DR28" s="658"/>
      <c r="DS28" s="658"/>
      <c r="DT28" s="658"/>
      <c r="DU28" s="658"/>
      <c r="DV28" s="659"/>
      <c r="DW28" s="660">
        <v>17</v>
      </c>
      <c r="DX28" s="672"/>
      <c r="DY28" s="672"/>
      <c r="DZ28" s="672"/>
      <c r="EA28" s="672"/>
      <c r="EB28" s="672"/>
      <c r="EC28" s="684"/>
    </row>
    <row r="29" spans="2:133" ht="11.25" customHeight="1" x14ac:dyDescent="0.15">
      <c r="B29" s="654" t="s">
        <v>310</v>
      </c>
      <c r="C29" s="655"/>
      <c r="D29" s="655"/>
      <c r="E29" s="655"/>
      <c r="F29" s="655"/>
      <c r="G29" s="655"/>
      <c r="H29" s="655"/>
      <c r="I29" s="655"/>
      <c r="J29" s="655"/>
      <c r="K29" s="655"/>
      <c r="L29" s="655"/>
      <c r="M29" s="655"/>
      <c r="N29" s="655"/>
      <c r="O29" s="655"/>
      <c r="P29" s="655"/>
      <c r="Q29" s="656"/>
      <c r="R29" s="657">
        <v>20453</v>
      </c>
      <c r="S29" s="658"/>
      <c r="T29" s="658"/>
      <c r="U29" s="658"/>
      <c r="V29" s="658"/>
      <c r="W29" s="658"/>
      <c r="X29" s="658"/>
      <c r="Y29" s="659"/>
      <c r="Z29" s="695">
        <v>0.4</v>
      </c>
      <c r="AA29" s="695"/>
      <c r="AB29" s="695"/>
      <c r="AC29" s="695"/>
      <c r="AD29" s="696" t="s">
        <v>139</v>
      </c>
      <c r="AE29" s="696"/>
      <c r="AF29" s="696"/>
      <c r="AG29" s="696"/>
      <c r="AH29" s="696"/>
      <c r="AI29" s="696"/>
      <c r="AJ29" s="696"/>
      <c r="AK29" s="696"/>
      <c r="AL29" s="660" t="s">
        <v>139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311</v>
      </c>
      <c r="CE29" s="677"/>
      <c r="CF29" s="654" t="s">
        <v>312</v>
      </c>
      <c r="CG29" s="655"/>
      <c r="CH29" s="655"/>
      <c r="CI29" s="655"/>
      <c r="CJ29" s="655"/>
      <c r="CK29" s="655"/>
      <c r="CL29" s="655"/>
      <c r="CM29" s="655"/>
      <c r="CN29" s="655"/>
      <c r="CO29" s="655"/>
      <c r="CP29" s="655"/>
      <c r="CQ29" s="656"/>
      <c r="CR29" s="657">
        <v>597301</v>
      </c>
      <c r="CS29" s="670"/>
      <c r="CT29" s="670"/>
      <c r="CU29" s="670"/>
      <c r="CV29" s="670"/>
      <c r="CW29" s="670"/>
      <c r="CX29" s="670"/>
      <c r="CY29" s="671"/>
      <c r="CZ29" s="660">
        <v>10.5</v>
      </c>
      <c r="DA29" s="672"/>
      <c r="DB29" s="672"/>
      <c r="DC29" s="673"/>
      <c r="DD29" s="663">
        <v>559368</v>
      </c>
      <c r="DE29" s="670"/>
      <c r="DF29" s="670"/>
      <c r="DG29" s="670"/>
      <c r="DH29" s="670"/>
      <c r="DI29" s="670"/>
      <c r="DJ29" s="670"/>
      <c r="DK29" s="671"/>
      <c r="DL29" s="663">
        <v>559368</v>
      </c>
      <c r="DM29" s="670"/>
      <c r="DN29" s="670"/>
      <c r="DO29" s="670"/>
      <c r="DP29" s="670"/>
      <c r="DQ29" s="670"/>
      <c r="DR29" s="670"/>
      <c r="DS29" s="670"/>
      <c r="DT29" s="670"/>
      <c r="DU29" s="670"/>
      <c r="DV29" s="671"/>
      <c r="DW29" s="660">
        <v>17</v>
      </c>
      <c r="DX29" s="672"/>
      <c r="DY29" s="672"/>
      <c r="DZ29" s="672"/>
      <c r="EA29" s="672"/>
      <c r="EB29" s="672"/>
      <c r="EC29" s="684"/>
    </row>
    <row r="30" spans="2:133" ht="11.25" customHeight="1" x14ac:dyDescent="0.15">
      <c r="B30" s="654" t="s">
        <v>313</v>
      </c>
      <c r="C30" s="655"/>
      <c r="D30" s="655"/>
      <c r="E30" s="655"/>
      <c r="F30" s="655"/>
      <c r="G30" s="655"/>
      <c r="H30" s="655"/>
      <c r="I30" s="655"/>
      <c r="J30" s="655"/>
      <c r="K30" s="655"/>
      <c r="L30" s="655"/>
      <c r="M30" s="655"/>
      <c r="N30" s="655"/>
      <c r="O30" s="655"/>
      <c r="P30" s="655"/>
      <c r="Q30" s="656"/>
      <c r="R30" s="657">
        <v>619637</v>
      </c>
      <c r="S30" s="658"/>
      <c r="T30" s="658"/>
      <c r="U30" s="658"/>
      <c r="V30" s="658"/>
      <c r="W30" s="658"/>
      <c r="X30" s="658"/>
      <c r="Y30" s="659"/>
      <c r="Z30" s="695">
        <v>10.7</v>
      </c>
      <c r="AA30" s="695"/>
      <c r="AB30" s="695"/>
      <c r="AC30" s="695"/>
      <c r="AD30" s="696" t="s">
        <v>253</v>
      </c>
      <c r="AE30" s="696"/>
      <c r="AF30" s="696"/>
      <c r="AG30" s="696"/>
      <c r="AH30" s="696"/>
      <c r="AI30" s="696"/>
      <c r="AJ30" s="696"/>
      <c r="AK30" s="696"/>
      <c r="AL30" s="660" t="s">
        <v>130</v>
      </c>
      <c r="AM30" s="661"/>
      <c r="AN30" s="661"/>
      <c r="AO30" s="697"/>
      <c r="AP30" s="715" t="s">
        <v>229</v>
      </c>
      <c r="AQ30" s="716"/>
      <c r="AR30" s="716"/>
      <c r="AS30" s="716"/>
      <c r="AT30" s="716"/>
      <c r="AU30" s="716"/>
      <c r="AV30" s="716"/>
      <c r="AW30" s="716"/>
      <c r="AX30" s="716"/>
      <c r="AY30" s="716"/>
      <c r="AZ30" s="716"/>
      <c r="BA30" s="716"/>
      <c r="BB30" s="716"/>
      <c r="BC30" s="716"/>
      <c r="BD30" s="716"/>
      <c r="BE30" s="716"/>
      <c r="BF30" s="717"/>
      <c r="BG30" s="715" t="s">
        <v>314</v>
      </c>
      <c r="BH30" s="729"/>
      <c r="BI30" s="729"/>
      <c r="BJ30" s="729"/>
      <c r="BK30" s="729"/>
      <c r="BL30" s="729"/>
      <c r="BM30" s="729"/>
      <c r="BN30" s="729"/>
      <c r="BO30" s="729"/>
      <c r="BP30" s="729"/>
      <c r="BQ30" s="730"/>
      <c r="BR30" s="715" t="s">
        <v>315</v>
      </c>
      <c r="BS30" s="729"/>
      <c r="BT30" s="729"/>
      <c r="BU30" s="729"/>
      <c r="BV30" s="729"/>
      <c r="BW30" s="729"/>
      <c r="BX30" s="729"/>
      <c r="BY30" s="729"/>
      <c r="BZ30" s="729"/>
      <c r="CA30" s="729"/>
      <c r="CB30" s="730"/>
      <c r="CD30" s="678"/>
      <c r="CE30" s="679"/>
      <c r="CF30" s="654" t="s">
        <v>316</v>
      </c>
      <c r="CG30" s="655"/>
      <c r="CH30" s="655"/>
      <c r="CI30" s="655"/>
      <c r="CJ30" s="655"/>
      <c r="CK30" s="655"/>
      <c r="CL30" s="655"/>
      <c r="CM30" s="655"/>
      <c r="CN30" s="655"/>
      <c r="CO30" s="655"/>
      <c r="CP30" s="655"/>
      <c r="CQ30" s="656"/>
      <c r="CR30" s="657">
        <v>577373</v>
      </c>
      <c r="CS30" s="658"/>
      <c r="CT30" s="658"/>
      <c r="CU30" s="658"/>
      <c r="CV30" s="658"/>
      <c r="CW30" s="658"/>
      <c r="CX30" s="658"/>
      <c r="CY30" s="659"/>
      <c r="CZ30" s="660">
        <v>10.199999999999999</v>
      </c>
      <c r="DA30" s="672"/>
      <c r="DB30" s="672"/>
      <c r="DC30" s="673"/>
      <c r="DD30" s="663">
        <v>539512</v>
      </c>
      <c r="DE30" s="658"/>
      <c r="DF30" s="658"/>
      <c r="DG30" s="658"/>
      <c r="DH30" s="658"/>
      <c r="DI30" s="658"/>
      <c r="DJ30" s="658"/>
      <c r="DK30" s="659"/>
      <c r="DL30" s="663">
        <v>539512</v>
      </c>
      <c r="DM30" s="658"/>
      <c r="DN30" s="658"/>
      <c r="DO30" s="658"/>
      <c r="DP30" s="658"/>
      <c r="DQ30" s="658"/>
      <c r="DR30" s="658"/>
      <c r="DS30" s="658"/>
      <c r="DT30" s="658"/>
      <c r="DU30" s="658"/>
      <c r="DV30" s="659"/>
      <c r="DW30" s="660">
        <v>16.399999999999999</v>
      </c>
      <c r="DX30" s="672"/>
      <c r="DY30" s="672"/>
      <c r="DZ30" s="672"/>
      <c r="EA30" s="672"/>
      <c r="EB30" s="672"/>
      <c r="EC30" s="684"/>
    </row>
    <row r="31" spans="2:133" ht="11.25" customHeight="1" x14ac:dyDescent="0.15">
      <c r="B31" s="732" t="s">
        <v>317</v>
      </c>
      <c r="C31" s="733"/>
      <c r="D31" s="733"/>
      <c r="E31" s="733"/>
      <c r="F31" s="733"/>
      <c r="G31" s="733"/>
      <c r="H31" s="733"/>
      <c r="I31" s="733"/>
      <c r="J31" s="733"/>
      <c r="K31" s="733"/>
      <c r="L31" s="733"/>
      <c r="M31" s="733"/>
      <c r="N31" s="733"/>
      <c r="O31" s="733"/>
      <c r="P31" s="733"/>
      <c r="Q31" s="734"/>
      <c r="R31" s="657" t="s">
        <v>139</v>
      </c>
      <c r="S31" s="658"/>
      <c r="T31" s="658"/>
      <c r="U31" s="658"/>
      <c r="V31" s="658"/>
      <c r="W31" s="658"/>
      <c r="X31" s="658"/>
      <c r="Y31" s="659"/>
      <c r="Z31" s="695" t="s">
        <v>253</v>
      </c>
      <c r="AA31" s="695"/>
      <c r="AB31" s="695"/>
      <c r="AC31" s="695"/>
      <c r="AD31" s="696" t="s">
        <v>253</v>
      </c>
      <c r="AE31" s="696"/>
      <c r="AF31" s="696"/>
      <c r="AG31" s="696"/>
      <c r="AH31" s="696"/>
      <c r="AI31" s="696"/>
      <c r="AJ31" s="696"/>
      <c r="AK31" s="696"/>
      <c r="AL31" s="660" t="s">
        <v>253</v>
      </c>
      <c r="AM31" s="661"/>
      <c r="AN31" s="661"/>
      <c r="AO31" s="697"/>
      <c r="AP31" s="723" t="s">
        <v>318</v>
      </c>
      <c r="AQ31" s="724"/>
      <c r="AR31" s="724"/>
      <c r="AS31" s="724"/>
      <c r="AT31" s="725" t="s">
        <v>319</v>
      </c>
      <c r="AU31" s="218"/>
      <c r="AV31" s="218"/>
      <c r="AW31" s="218"/>
      <c r="AX31" s="712" t="s">
        <v>192</v>
      </c>
      <c r="AY31" s="713"/>
      <c r="AZ31" s="713"/>
      <c r="BA31" s="713"/>
      <c r="BB31" s="713"/>
      <c r="BC31" s="713"/>
      <c r="BD31" s="713"/>
      <c r="BE31" s="713"/>
      <c r="BF31" s="714"/>
      <c r="BG31" s="719">
        <v>99.6</v>
      </c>
      <c r="BH31" s="720"/>
      <c r="BI31" s="720"/>
      <c r="BJ31" s="720"/>
      <c r="BK31" s="720"/>
      <c r="BL31" s="720"/>
      <c r="BM31" s="721">
        <v>96.6</v>
      </c>
      <c r="BN31" s="720"/>
      <c r="BO31" s="720"/>
      <c r="BP31" s="720"/>
      <c r="BQ31" s="722"/>
      <c r="BR31" s="719">
        <v>99.6</v>
      </c>
      <c r="BS31" s="720"/>
      <c r="BT31" s="720"/>
      <c r="BU31" s="720"/>
      <c r="BV31" s="720"/>
      <c r="BW31" s="720"/>
      <c r="BX31" s="721">
        <v>96.6</v>
      </c>
      <c r="BY31" s="720"/>
      <c r="BZ31" s="720"/>
      <c r="CA31" s="720"/>
      <c r="CB31" s="722"/>
      <c r="CD31" s="678"/>
      <c r="CE31" s="679"/>
      <c r="CF31" s="654" t="s">
        <v>320</v>
      </c>
      <c r="CG31" s="655"/>
      <c r="CH31" s="655"/>
      <c r="CI31" s="655"/>
      <c r="CJ31" s="655"/>
      <c r="CK31" s="655"/>
      <c r="CL31" s="655"/>
      <c r="CM31" s="655"/>
      <c r="CN31" s="655"/>
      <c r="CO31" s="655"/>
      <c r="CP31" s="655"/>
      <c r="CQ31" s="656"/>
      <c r="CR31" s="657">
        <v>19928</v>
      </c>
      <c r="CS31" s="670"/>
      <c r="CT31" s="670"/>
      <c r="CU31" s="670"/>
      <c r="CV31" s="670"/>
      <c r="CW31" s="670"/>
      <c r="CX31" s="670"/>
      <c r="CY31" s="671"/>
      <c r="CZ31" s="660">
        <v>0.4</v>
      </c>
      <c r="DA31" s="672"/>
      <c r="DB31" s="672"/>
      <c r="DC31" s="673"/>
      <c r="DD31" s="663">
        <v>19856</v>
      </c>
      <c r="DE31" s="670"/>
      <c r="DF31" s="670"/>
      <c r="DG31" s="670"/>
      <c r="DH31" s="670"/>
      <c r="DI31" s="670"/>
      <c r="DJ31" s="670"/>
      <c r="DK31" s="671"/>
      <c r="DL31" s="663">
        <v>19856</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321</v>
      </c>
      <c r="C32" s="655"/>
      <c r="D32" s="655"/>
      <c r="E32" s="655"/>
      <c r="F32" s="655"/>
      <c r="G32" s="655"/>
      <c r="H32" s="655"/>
      <c r="I32" s="655"/>
      <c r="J32" s="655"/>
      <c r="K32" s="655"/>
      <c r="L32" s="655"/>
      <c r="M32" s="655"/>
      <c r="N32" s="655"/>
      <c r="O32" s="655"/>
      <c r="P32" s="655"/>
      <c r="Q32" s="656"/>
      <c r="R32" s="657">
        <v>318786</v>
      </c>
      <c r="S32" s="658"/>
      <c r="T32" s="658"/>
      <c r="U32" s="658"/>
      <c r="V32" s="658"/>
      <c r="W32" s="658"/>
      <c r="X32" s="658"/>
      <c r="Y32" s="659"/>
      <c r="Z32" s="695">
        <v>5.5</v>
      </c>
      <c r="AA32" s="695"/>
      <c r="AB32" s="695"/>
      <c r="AC32" s="695"/>
      <c r="AD32" s="696" t="s">
        <v>130</v>
      </c>
      <c r="AE32" s="696"/>
      <c r="AF32" s="696"/>
      <c r="AG32" s="696"/>
      <c r="AH32" s="696"/>
      <c r="AI32" s="696"/>
      <c r="AJ32" s="696"/>
      <c r="AK32" s="696"/>
      <c r="AL32" s="660" t="s">
        <v>130</v>
      </c>
      <c r="AM32" s="661"/>
      <c r="AN32" s="661"/>
      <c r="AO32" s="697"/>
      <c r="AP32" s="698"/>
      <c r="AQ32" s="699"/>
      <c r="AR32" s="699"/>
      <c r="AS32" s="699"/>
      <c r="AT32" s="726"/>
      <c r="AU32" s="214" t="s">
        <v>322</v>
      </c>
      <c r="AX32" s="654" t="s">
        <v>323</v>
      </c>
      <c r="AY32" s="655"/>
      <c r="AZ32" s="655"/>
      <c r="BA32" s="655"/>
      <c r="BB32" s="655"/>
      <c r="BC32" s="655"/>
      <c r="BD32" s="655"/>
      <c r="BE32" s="655"/>
      <c r="BF32" s="656"/>
      <c r="BG32" s="728">
        <v>99.7</v>
      </c>
      <c r="BH32" s="670"/>
      <c r="BI32" s="670"/>
      <c r="BJ32" s="670"/>
      <c r="BK32" s="670"/>
      <c r="BL32" s="670"/>
      <c r="BM32" s="661">
        <v>97</v>
      </c>
      <c r="BN32" s="670"/>
      <c r="BO32" s="670"/>
      <c r="BP32" s="670"/>
      <c r="BQ32" s="693"/>
      <c r="BR32" s="728">
        <v>99.7</v>
      </c>
      <c r="BS32" s="670"/>
      <c r="BT32" s="670"/>
      <c r="BU32" s="670"/>
      <c r="BV32" s="670"/>
      <c r="BW32" s="670"/>
      <c r="BX32" s="661">
        <v>96.6</v>
      </c>
      <c r="BY32" s="670"/>
      <c r="BZ32" s="670"/>
      <c r="CA32" s="670"/>
      <c r="CB32" s="693"/>
      <c r="CD32" s="680"/>
      <c r="CE32" s="681"/>
      <c r="CF32" s="654" t="s">
        <v>324</v>
      </c>
      <c r="CG32" s="655"/>
      <c r="CH32" s="655"/>
      <c r="CI32" s="655"/>
      <c r="CJ32" s="655"/>
      <c r="CK32" s="655"/>
      <c r="CL32" s="655"/>
      <c r="CM32" s="655"/>
      <c r="CN32" s="655"/>
      <c r="CO32" s="655"/>
      <c r="CP32" s="655"/>
      <c r="CQ32" s="656"/>
      <c r="CR32" s="657" t="s">
        <v>139</v>
      </c>
      <c r="CS32" s="658"/>
      <c r="CT32" s="658"/>
      <c r="CU32" s="658"/>
      <c r="CV32" s="658"/>
      <c r="CW32" s="658"/>
      <c r="CX32" s="658"/>
      <c r="CY32" s="659"/>
      <c r="CZ32" s="660" t="s">
        <v>253</v>
      </c>
      <c r="DA32" s="672"/>
      <c r="DB32" s="672"/>
      <c r="DC32" s="673"/>
      <c r="DD32" s="663" t="s">
        <v>253</v>
      </c>
      <c r="DE32" s="658"/>
      <c r="DF32" s="658"/>
      <c r="DG32" s="658"/>
      <c r="DH32" s="658"/>
      <c r="DI32" s="658"/>
      <c r="DJ32" s="658"/>
      <c r="DK32" s="659"/>
      <c r="DL32" s="663" t="s">
        <v>253</v>
      </c>
      <c r="DM32" s="658"/>
      <c r="DN32" s="658"/>
      <c r="DO32" s="658"/>
      <c r="DP32" s="658"/>
      <c r="DQ32" s="658"/>
      <c r="DR32" s="658"/>
      <c r="DS32" s="658"/>
      <c r="DT32" s="658"/>
      <c r="DU32" s="658"/>
      <c r="DV32" s="659"/>
      <c r="DW32" s="660" t="s">
        <v>253</v>
      </c>
      <c r="DX32" s="672"/>
      <c r="DY32" s="672"/>
      <c r="DZ32" s="672"/>
      <c r="EA32" s="672"/>
      <c r="EB32" s="672"/>
      <c r="EC32" s="684"/>
    </row>
    <row r="33" spans="2:133" ht="11.25" customHeight="1" x14ac:dyDescent="0.15">
      <c r="B33" s="654" t="s">
        <v>325</v>
      </c>
      <c r="C33" s="655"/>
      <c r="D33" s="655"/>
      <c r="E33" s="655"/>
      <c r="F33" s="655"/>
      <c r="G33" s="655"/>
      <c r="H33" s="655"/>
      <c r="I33" s="655"/>
      <c r="J33" s="655"/>
      <c r="K33" s="655"/>
      <c r="L33" s="655"/>
      <c r="M33" s="655"/>
      <c r="N33" s="655"/>
      <c r="O33" s="655"/>
      <c r="P33" s="655"/>
      <c r="Q33" s="656"/>
      <c r="R33" s="657">
        <v>95959</v>
      </c>
      <c r="S33" s="658"/>
      <c r="T33" s="658"/>
      <c r="U33" s="658"/>
      <c r="V33" s="658"/>
      <c r="W33" s="658"/>
      <c r="X33" s="658"/>
      <c r="Y33" s="659"/>
      <c r="Z33" s="695">
        <v>1.7</v>
      </c>
      <c r="AA33" s="695"/>
      <c r="AB33" s="695"/>
      <c r="AC33" s="695"/>
      <c r="AD33" s="696" t="s">
        <v>130</v>
      </c>
      <c r="AE33" s="696"/>
      <c r="AF33" s="696"/>
      <c r="AG33" s="696"/>
      <c r="AH33" s="696"/>
      <c r="AI33" s="696"/>
      <c r="AJ33" s="696"/>
      <c r="AK33" s="696"/>
      <c r="AL33" s="660" t="s">
        <v>253</v>
      </c>
      <c r="AM33" s="661"/>
      <c r="AN33" s="661"/>
      <c r="AO33" s="697"/>
      <c r="AP33" s="700"/>
      <c r="AQ33" s="701"/>
      <c r="AR33" s="701"/>
      <c r="AS33" s="701"/>
      <c r="AT33" s="727"/>
      <c r="AU33" s="219"/>
      <c r="AV33" s="219"/>
      <c r="AW33" s="219"/>
      <c r="AX33" s="638" t="s">
        <v>326</v>
      </c>
      <c r="AY33" s="639"/>
      <c r="AZ33" s="639"/>
      <c r="BA33" s="639"/>
      <c r="BB33" s="639"/>
      <c r="BC33" s="639"/>
      <c r="BD33" s="639"/>
      <c r="BE33" s="639"/>
      <c r="BF33" s="640"/>
      <c r="BG33" s="718">
        <v>99.4</v>
      </c>
      <c r="BH33" s="642"/>
      <c r="BI33" s="642"/>
      <c r="BJ33" s="642"/>
      <c r="BK33" s="642"/>
      <c r="BL33" s="642"/>
      <c r="BM33" s="688">
        <v>96</v>
      </c>
      <c r="BN33" s="642"/>
      <c r="BO33" s="642"/>
      <c r="BP33" s="642"/>
      <c r="BQ33" s="705"/>
      <c r="BR33" s="718">
        <v>99.5</v>
      </c>
      <c r="BS33" s="642"/>
      <c r="BT33" s="642"/>
      <c r="BU33" s="642"/>
      <c r="BV33" s="642"/>
      <c r="BW33" s="642"/>
      <c r="BX33" s="688">
        <v>96.3</v>
      </c>
      <c r="BY33" s="642"/>
      <c r="BZ33" s="642"/>
      <c r="CA33" s="642"/>
      <c r="CB33" s="705"/>
      <c r="CD33" s="654" t="s">
        <v>327</v>
      </c>
      <c r="CE33" s="655"/>
      <c r="CF33" s="655"/>
      <c r="CG33" s="655"/>
      <c r="CH33" s="655"/>
      <c r="CI33" s="655"/>
      <c r="CJ33" s="655"/>
      <c r="CK33" s="655"/>
      <c r="CL33" s="655"/>
      <c r="CM33" s="655"/>
      <c r="CN33" s="655"/>
      <c r="CO33" s="655"/>
      <c r="CP33" s="655"/>
      <c r="CQ33" s="656"/>
      <c r="CR33" s="657">
        <v>3112588</v>
      </c>
      <c r="CS33" s="670"/>
      <c r="CT33" s="670"/>
      <c r="CU33" s="670"/>
      <c r="CV33" s="670"/>
      <c r="CW33" s="670"/>
      <c r="CX33" s="670"/>
      <c r="CY33" s="671"/>
      <c r="CZ33" s="660">
        <v>54.9</v>
      </c>
      <c r="DA33" s="672"/>
      <c r="DB33" s="672"/>
      <c r="DC33" s="673"/>
      <c r="DD33" s="663">
        <v>2300843</v>
      </c>
      <c r="DE33" s="670"/>
      <c r="DF33" s="670"/>
      <c r="DG33" s="670"/>
      <c r="DH33" s="670"/>
      <c r="DI33" s="670"/>
      <c r="DJ33" s="670"/>
      <c r="DK33" s="671"/>
      <c r="DL33" s="663">
        <v>1500662</v>
      </c>
      <c r="DM33" s="670"/>
      <c r="DN33" s="670"/>
      <c r="DO33" s="670"/>
      <c r="DP33" s="670"/>
      <c r="DQ33" s="670"/>
      <c r="DR33" s="670"/>
      <c r="DS33" s="670"/>
      <c r="DT33" s="670"/>
      <c r="DU33" s="670"/>
      <c r="DV33" s="671"/>
      <c r="DW33" s="660">
        <v>45.6</v>
      </c>
      <c r="DX33" s="672"/>
      <c r="DY33" s="672"/>
      <c r="DZ33" s="672"/>
      <c r="EA33" s="672"/>
      <c r="EB33" s="672"/>
      <c r="EC33" s="684"/>
    </row>
    <row r="34" spans="2:133" ht="11.25" customHeight="1" x14ac:dyDescent="0.15">
      <c r="B34" s="654" t="s">
        <v>328</v>
      </c>
      <c r="C34" s="655"/>
      <c r="D34" s="655"/>
      <c r="E34" s="655"/>
      <c r="F34" s="655"/>
      <c r="G34" s="655"/>
      <c r="H34" s="655"/>
      <c r="I34" s="655"/>
      <c r="J34" s="655"/>
      <c r="K34" s="655"/>
      <c r="L34" s="655"/>
      <c r="M34" s="655"/>
      <c r="N34" s="655"/>
      <c r="O34" s="655"/>
      <c r="P34" s="655"/>
      <c r="Q34" s="656"/>
      <c r="R34" s="657">
        <v>75678</v>
      </c>
      <c r="S34" s="658"/>
      <c r="T34" s="658"/>
      <c r="U34" s="658"/>
      <c r="V34" s="658"/>
      <c r="W34" s="658"/>
      <c r="X34" s="658"/>
      <c r="Y34" s="659"/>
      <c r="Z34" s="695">
        <v>1.3</v>
      </c>
      <c r="AA34" s="695"/>
      <c r="AB34" s="695"/>
      <c r="AC34" s="695"/>
      <c r="AD34" s="696" t="s">
        <v>253</v>
      </c>
      <c r="AE34" s="696"/>
      <c r="AF34" s="696"/>
      <c r="AG34" s="696"/>
      <c r="AH34" s="696"/>
      <c r="AI34" s="696"/>
      <c r="AJ34" s="696"/>
      <c r="AK34" s="696"/>
      <c r="AL34" s="660" t="s">
        <v>139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710553</v>
      </c>
      <c r="CS34" s="658"/>
      <c r="CT34" s="658"/>
      <c r="CU34" s="658"/>
      <c r="CV34" s="658"/>
      <c r="CW34" s="658"/>
      <c r="CX34" s="658"/>
      <c r="CY34" s="659"/>
      <c r="CZ34" s="660">
        <v>12.5</v>
      </c>
      <c r="DA34" s="672"/>
      <c r="DB34" s="672"/>
      <c r="DC34" s="673"/>
      <c r="DD34" s="663">
        <v>479794</v>
      </c>
      <c r="DE34" s="658"/>
      <c r="DF34" s="658"/>
      <c r="DG34" s="658"/>
      <c r="DH34" s="658"/>
      <c r="DI34" s="658"/>
      <c r="DJ34" s="658"/>
      <c r="DK34" s="659"/>
      <c r="DL34" s="663">
        <v>401144</v>
      </c>
      <c r="DM34" s="658"/>
      <c r="DN34" s="658"/>
      <c r="DO34" s="658"/>
      <c r="DP34" s="658"/>
      <c r="DQ34" s="658"/>
      <c r="DR34" s="658"/>
      <c r="DS34" s="658"/>
      <c r="DT34" s="658"/>
      <c r="DU34" s="658"/>
      <c r="DV34" s="659"/>
      <c r="DW34" s="660">
        <v>12.2</v>
      </c>
      <c r="DX34" s="672"/>
      <c r="DY34" s="672"/>
      <c r="DZ34" s="672"/>
      <c r="EA34" s="672"/>
      <c r="EB34" s="672"/>
      <c r="EC34" s="684"/>
    </row>
    <row r="35" spans="2:133" ht="11.25" customHeight="1" x14ac:dyDescent="0.15">
      <c r="B35" s="654" t="s">
        <v>330</v>
      </c>
      <c r="C35" s="655"/>
      <c r="D35" s="655"/>
      <c r="E35" s="655"/>
      <c r="F35" s="655"/>
      <c r="G35" s="655"/>
      <c r="H35" s="655"/>
      <c r="I35" s="655"/>
      <c r="J35" s="655"/>
      <c r="K35" s="655"/>
      <c r="L35" s="655"/>
      <c r="M35" s="655"/>
      <c r="N35" s="655"/>
      <c r="O35" s="655"/>
      <c r="P35" s="655"/>
      <c r="Q35" s="656"/>
      <c r="R35" s="657">
        <v>115425</v>
      </c>
      <c r="S35" s="658"/>
      <c r="T35" s="658"/>
      <c r="U35" s="658"/>
      <c r="V35" s="658"/>
      <c r="W35" s="658"/>
      <c r="X35" s="658"/>
      <c r="Y35" s="659"/>
      <c r="Z35" s="695">
        <v>2</v>
      </c>
      <c r="AA35" s="695"/>
      <c r="AB35" s="695"/>
      <c r="AC35" s="695"/>
      <c r="AD35" s="696" t="s">
        <v>253</v>
      </c>
      <c r="AE35" s="696"/>
      <c r="AF35" s="696"/>
      <c r="AG35" s="696"/>
      <c r="AH35" s="696"/>
      <c r="AI35" s="696"/>
      <c r="AJ35" s="696"/>
      <c r="AK35" s="696"/>
      <c r="AL35" s="660" t="s">
        <v>253</v>
      </c>
      <c r="AM35" s="661"/>
      <c r="AN35" s="661"/>
      <c r="AO35" s="697"/>
      <c r="AP35" s="222"/>
      <c r="AQ35" s="715" t="s">
        <v>331</v>
      </c>
      <c r="AR35" s="716"/>
      <c r="AS35" s="716"/>
      <c r="AT35" s="716"/>
      <c r="AU35" s="716"/>
      <c r="AV35" s="716"/>
      <c r="AW35" s="716"/>
      <c r="AX35" s="716"/>
      <c r="AY35" s="716"/>
      <c r="AZ35" s="716"/>
      <c r="BA35" s="716"/>
      <c r="BB35" s="716"/>
      <c r="BC35" s="716"/>
      <c r="BD35" s="716"/>
      <c r="BE35" s="716"/>
      <c r="BF35" s="717"/>
      <c r="BG35" s="715" t="s">
        <v>332</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333</v>
      </c>
      <c r="CE35" s="655"/>
      <c r="CF35" s="655"/>
      <c r="CG35" s="655"/>
      <c r="CH35" s="655"/>
      <c r="CI35" s="655"/>
      <c r="CJ35" s="655"/>
      <c r="CK35" s="655"/>
      <c r="CL35" s="655"/>
      <c r="CM35" s="655"/>
      <c r="CN35" s="655"/>
      <c r="CO35" s="655"/>
      <c r="CP35" s="655"/>
      <c r="CQ35" s="656"/>
      <c r="CR35" s="657">
        <v>371897</v>
      </c>
      <c r="CS35" s="670"/>
      <c r="CT35" s="670"/>
      <c r="CU35" s="670"/>
      <c r="CV35" s="670"/>
      <c r="CW35" s="670"/>
      <c r="CX35" s="670"/>
      <c r="CY35" s="671"/>
      <c r="CZ35" s="660">
        <v>6.6</v>
      </c>
      <c r="DA35" s="672"/>
      <c r="DB35" s="672"/>
      <c r="DC35" s="673"/>
      <c r="DD35" s="663">
        <v>271538</v>
      </c>
      <c r="DE35" s="670"/>
      <c r="DF35" s="670"/>
      <c r="DG35" s="670"/>
      <c r="DH35" s="670"/>
      <c r="DI35" s="670"/>
      <c r="DJ35" s="670"/>
      <c r="DK35" s="671"/>
      <c r="DL35" s="663">
        <v>193216</v>
      </c>
      <c r="DM35" s="670"/>
      <c r="DN35" s="670"/>
      <c r="DO35" s="670"/>
      <c r="DP35" s="670"/>
      <c r="DQ35" s="670"/>
      <c r="DR35" s="670"/>
      <c r="DS35" s="670"/>
      <c r="DT35" s="670"/>
      <c r="DU35" s="670"/>
      <c r="DV35" s="671"/>
      <c r="DW35" s="660">
        <v>5.9</v>
      </c>
      <c r="DX35" s="672"/>
      <c r="DY35" s="672"/>
      <c r="DZ35" s="672"/>
      <c r="EA35" s="672"/>
      <c r="EB35" s="672"/>
      <c r="EC35" s="684"/>
    </row>
    <row r="36" spans="2:133" ht="11.25" customHeight="1" x14ac:dyDescent="0.15">
      <c r="B36" s="654" t="s">
        <v>334</v>
      </c>
      <c r="C36" s="655"/>
      <c r="D36" s="655"/>
      <c r="E36" s="655"/>
      <c r="F36" s="655"/>
      <c r="G36" s="655"/>
      <c r="H36" s="655"/>
      <c r="I36" s="655"/>
      <c r="J36" s="655"/>
      <c r="K36" s="655"/>
      <c r="L36" s="655"/>
      <c r="M36" s="655"/>
      <c r="N36" s="655"/>
      <c r="O36" s="655"/>
      <c r="P36" s="655"/>
      <c r="Q36" s="656"/>
      <c r="R36" s="657">
        <v>145740</v>
      </c>
      <c r="S36" s="658"/>
      <c r="T36" s="658"/>
      <c r="U36" s="658"/>
      <c r="V36" s="658"/>
      <c r="W36" s="658"/>
      <c r="X36" s="658"/>
      <c r="Y36" s="659"/>
      <c r="Z36" s="695">
        <v>2.5</v>
      </c>
      <c r="AA36" s="695"/>
      <c r="AB36" s="695"/>
      <c r="AC36" s="695"/>
      <c r="AD36" s="696" t="s">
        <v>130</v>
      </c>
      <c r="AE36" s="696"/>
      <c r="AF36" s="696"/>
      <c r="AG36" s="696"/>
      <c r="AH36" s="696"/>
      <c r="AI36" s="696"/>
      <c r="AJ36" s="696"/>
      <c r="AK36" s="696"/>
      <c r="AL36" s="660" t="s">
        <v>130</v>
      </c>
      <c r="AM36" s="661"/>
      <c r="AN36" s="661"/>
      <c r="AO36" s="697"/>
      <c r="AP36" s="222"/>
      <c r="AQ36" s="706" t="s">
        <v>335</v>
      </c>
      <c r="AR36" s="707"/>
      <c r="AS36" s="707"/>
      <c r="AT36" s="707"/>
      <c r="AU36" s="707"/>
      <c r="AV36" s="707"/>
      <c r="AW36" s="707"/>
      <c r="AX36" s="707"/>
      <c r="AY36" s="708"/>
      <c r="AZ36" s="709">
        <v>893677</v>
      </c>
      <c r="BA36" s="710"/>
      <c r="BB36" s="710"/>
      <c r="BC36" s="710"/>
      <c r="BD36" s="710"/>
      <c r="BE36" s="710"/>
      <c r="BF36" s="711"/>
      <c r="BG36" s="712" t="s">
        <v>336</v>
      </c>
      <c r="BH36" s="713"/>
      <c r="BI36" s="713"/>
      <c r="BJ36" s="713"/>
      <c r="BK36" s="713"/>
      <c r="BL36" s="713"/>
      <c r="BM36" s="713"/>
      <c r="BN36" s="713"/>
      <c r="BO36" s="713"/>
      <c r="BP36" s="713"/>
      <c r="BQ36" s="713"/>
      <c r="BR36" s="713"/>
      <c r="BS36" s="713"/>
      <c r="BT36" s="713"/>
      <c r="BU36" s="714"/>
      <c r="BV36" s="709">
        <v>5934</v>
      </c>
      <c r="BW36" s="710"/>
      <c r="BX36" s="710"/>
      <c r="BY36" s="710"/>
      <c r="BZ36" s="710"/>
      <c r="CA36" s="710"/>
      <c r="CB36" s="711"/>
      <c r="CD36" s="654" t="s">
        <v>337</v>
      </c>
      <c r="CE36" s="655"/>
      <c r="CF36" s="655"/>
      <c r="CG36" s="655"/>
      <c r="CH36" s="655"/>
      <c r="CI36" s="655"/>
      <c r="CJ36" s="655"/>
      <c r="CK36" s="655"/>
      <c r="CL36" s="655"/>
      <c r="CM36" s="655"/>
      <c r="CN36" s="655"/>
      <c r="CO36" s="655"/>
      <c r="CP36" s="655"/>
      <c r="CQ36" s="656"/>
      <c r="CR36" s="657">
        <v>1162244</v>
      </c>
      <c r="CS36" s="658"/>
      <c r="CT36" s="658"/>
      <c r="CU36" s="658"/>
      <c r="CV36" s="658"/>
      <c r="CW36" s="658"/>
      <c r="CX36" s="658"/>
      <c r="CY36" s="659"/>
      <c r="CZ36" s="660">
        <v>20.5</v>
      </c>
      <c r="DA36" s="672"/>
      <c r="DB36" s="672"/>
      <c r="DC36" s="673"/>
      <c r="DD36" s="663">
        <v>846730</v>
      </c>
      <c r="DE36" s="658"/>
      <c r="DF36" s="658"/>
      <c r="DG36" s="658"/>
      <c r="DH36" s="658"/>
      <c r="DI36" s="658"/>
      <c r="DJ36" s="658"/>
      <c r="DK36" s="659"/>
      <c r="DL36" s="663">
        <v>536072</v>
      </c>
      <c r="DM36" s="658"/>
      <c r="DN36" s="658"/>
      <c r="DO36" s="658"/>
      <c r="DP36" s="658"/>
      <c r="DQ36" s="658"/>
      <c r="DR36" s="658"/>
      <c r="DS36" s="658"/>
      <c r="DT36" s="658"/>
      <c r="DU36" s="658"/>
      <c r="DV36" s="659"/>
      <c r="DW36" s="660">
        <v>16.3</v>
      </c>
      <c r="DX36" s="672"/>
      <c r="DY36" s="672"/>
      <c r="DZ36" s="672"/>
      <c r="EA36" s="672"/>
      <c r="EB36" s="672"/>
      <c r="EC36" s="684"/>
    </row>
    <row r="37" spans="2:133" ht="11.25" customHeight="1" x14ac:dyDescent="0.15">
      <c r="B37" s="654" t="s">
        <v>338</v>
      </c>
      <c r="C37" s="655"/>
      <c r="D37" s="655"/>
      <c r="E37" s="655"/>
      <c r="F37" s="655"/>
      <c r="G37" s="655"/>
      <c r="H37" s="655"/>
      <c r="I37" s="655"/>
      <c r="J37" s="655"/>
      <c r="K37" s="655"/>
      <c r="L37" s="655"/>
      <c r="M37" s="655"/>
      <c r="N37" s="655"/>
      <c r="O37" s="655"/>
      <c r="P37" s="655"/>
      <c r="Q37" s="656"/>
      <c r="R37" s="657">
        <v>213673</v>
      </c>
      <c r="S37" s="658"/>
      <c r="T37" s="658"/>
      <c r="U37" s="658"/>
      <c r="V37" s="658"/>
      <c r="W37" s="658"/>
      <c r="X37" s="658"/>
      <c r="Y37" s="659"/>
      <c r="Z37" s="695">
        <v>3.7</v>
      </c>
      <c r="AA37" s="695"/>
      <c r="AB37" s="695"/>
      <c r="AC37" s="695"/>
      <c r="AD37" s="696">
        <v>515</v>
      </c>
      <c r="AE37" s="696"/>
      <c r="AF37" s="696"/>
      <c r="AG37" s="696"/>
      <c r="AH37" s="696"/>
      <c r="AI37" s="696"/>
      <c r="AJ37" s="696"/>
      <c r="AK37" s="696"/>
      <c r="AL37" s="660">
        <v>0</v>
      </c>
      <c r="AM37" s="661"/>
      <c r="AN37" s="661"/>
      <c r="AO37" s="697"/>
      <c r="AQ37" s="690" t="s">
        <v>339</v>
      </c>
      <c r="AR37" s="691"/>
      <c r="AS37" s="691"/>
      <c r="AT37" s="691"/>
      <c r="AU37" s="691"/>
      <c r="AV37" s="691"/>
      <c r="AW37" s="691"/>
      <c r="AX37" s="691"/>
      <c r="AY37" s="692"/>
      <c r="AZ37" s="657">
        <v>375057</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6892</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242647</v>
      </c>
      <c r="CS37" s="670"/>
      <c r="CT37" s="670"/>
      <c r="CU37" s="670"/>
      <c r="CV37" s="670"/>
      <c r="CW37" s="670"/>
      <c r="CX37" s="670"/>
      <c r="CY37" s="671"/>
      <c r="CZ37" s="660">
        <v>4.3</v>
      </c>
      <c r="DA37" s="672"/>
      <c r="DB37" s="672"/>
      <c r="DC37" s="673"/>
      <c r="DD37" s="663">
        <v>240619</v>
      </c>
      <c r="DE37" s="670"/>
      <c r="DF37" s="670"/>
      <c r="DG37" s="670"/>
      <c r="DH37" s="670"/>
      <c r="DI37" s="670"/>
      <c r="DJ37" s="670"/>
      <c r="DK37" s="671"/>
      <c r="DL37" s="663">
        <v>238303</v>
      </c>
      <c r="DM37" s="670"/>
      <c r="DN37" s="670"/>
      <c r="DO37" s="670"/>
      <c r="DP37" s="670"/>
      <c r="DQ37" s="670"/>
      <c r="DR37" s="670"/>
      <c r="DS37" s="670"/>
      <c r="DT37" s="670"/>
      <c r="DU37" s="670"/>
      <c r="DV37" s="671"/>
      <c r="DW37" s="660">
        <v>7.2</v>
      </c>
      <c r="DX37" s="672"/>
      <c r="DY37" s="672"/>
      <c r="DZ37" s="672"/>
      <c r="EA37" s="672"/>
      <c r="EB37" s="672"/>
      <c r="EC37" s="684"/>
    </row>
    <row r="38" spans="2:133" ht="11.25" customHeight="1" x14ac:dyDescent="0.15">
      <c r="B38" s="654" t="s">
        <v>342</v>
      </c>
      <c r="C38" s="655"/>
      <c r="D38" s="655"/>
      <c r="E38" s="655"/>
      <c r="F38" s="655"/>
      <c r="G38" s="655"/>
      <c r="H38" s="655"/>
      <c r="I38" s="655"/>
      <c r="J38" s="655"/>
      <c r="K38" s="655"/>
      <c r="L38" s="655"/>
      <c r="M38" s="655"/>
      <c r="N38" s="655"/>
      <c r="O38" s="655"/>
      <c r="P38" s="655"/>
      <c r="Q38" s="656"/>
      <c r="R38" s="657">
        <v>525578</v>
      </c>
      <c r="S38" s="658"/>
      <c r="T38" s="658"/>
      <c r="U38" s="658"/>
      <c r="V38" s="658"/>
      <c r="W38" s="658"/>
      <c r="X38" s="658"/>
      <c r="Y38" s="659"/>
      <c r="Z38" s="695">
        <v>9</v>
      </c>
      <c r="AA38" s="695"/>
      <c r="AB38" s="695"/>
      <c r="AC38" s="695"/>
      <c r="AD38" s="696" t="s">
        <v>253</v>
      </c>
      <c r="AE38" s="696"/>
      <c r="AF38" s="696"/>
      <c r="AG38" s="696"/>
      <c r="AH38" s="696"/>
      <c r="AI38" s="696"/>
      <c r="AJ38" s="696"/>
      <c r="AK38" s="696"/>
      <c r="AL38" s="660" t="s">
        <v>130</v>
      </c>
      <c r="AM38" s="661"/>
      <c r="AN38" s="661"/>
      <c r="AO38" s="697"/>
      <c r="AQ38" s="690" t="s">
        <v>343</v>
      </c>
      <c r="AR38" s="691"/>
      <c r="AS38" s="691"/>
      <c r="AT38" s="691"/>
      <c r="AU38" s="691"/>
      <c r="AV38" s="691"/>
      <c r="AW38" s="691"/>
      <c r="AX38" s="691"/>
      <c r="AY38" s="692"/>
      <c r="AZ38" s="657">
        <v>217161</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705</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517372</v>
      </c>
      <c r="CS38" s="658"/>
      <c r="CT38" s="658"/>
      <c r="CU38" s="658"/>
      <c r="CV38" s="658"/>
      <c r="CW38" s="658"/>
      <c r="CX38" s="658"/>
      <c r="CY38" s="659"/>
      <c r="CZ38" s="660">
        <v>9.1</v>
      </c>
      <c r="DA38" s="672"/>
      <c r="DB38" s="672"/>
      <c r="DC38" s="673"/>
      <c r="DD38" s="663">
        <v>452363</v>
      </c>
      <c r="DE38" s="658"/>
      <c r="DF38" s="658"/>
      <c r="DG38" s="658"/>
      <c r="DH38" s="658"/>
      <c r="DI38" s="658"/>
      <c r="DJ38" s="658"/>
      <c r="DK38" s="659"/>
      <c r="DL38" s="663">
        <v>370230</v>
      </c>
      <c r="DM38" s="658"/>
      <c r="DN38" s="658"/>
      <c r="DO38" s="658"/>
      <c r="DP38" s="658"/>
      <c r="DQ38" s="658"/>
      <c r="DR38" s="658"/>
      <c r="DS38" s="658"/>
      <c r="DT38" s="658"/>
      <c r="DU38" s="658"/>
      <c r="DV38" s="659"/>
      <c r="DW38" s="660">
        <v>11.2</v>
      </c>
      <c r="DX38" s="672"/>
      <c r="DY38" s="672"/>
      <c r="DZ38" s="672"/>
      <c r="EA38" s="672"/>
      <c r="EB38" s="672"/>
      <c r="EC38" s="684"/>
    </row>
    <row r="39" spans="2:133" ht="11.25" customHeight="1" x14ac:dyDescent="0.15">
      <c r="B39" s="654" t="s">
        <v>346</v>
      </c>
      <c r="C39" s="655"/>
      <c r="D39" s="655"/>
      <c r="E39" s="655"/>
      <c r="F39" s="655"/>
      <c r="G39" s="655"/>
      <c r="H39" s="655"/>
      <c r="I39" s="655"/>
      <c r="J39" s="655"/>
      <c r="K39" s="655"/>
      <c r="L39" s="655"/>
      <c r="M39" s="655"/>
      <c r="N39" s="655"/>
      <c r="O39" s="655"/>
      <c r="P39" s="655"/>
      <c r="Q39" s="656"/>
      <c r="R39" s="657" t="s">
        <v>253</v>
      </c>
      <c r="S39" s="658"/>
      <c r="T39" s="658"/>
      <c r="U39" s="658"/>
      <c r="V39" s="658"/>
      <c r="W39" s="658"/>
      <c r="X39" s="658"/>
      <c r="Y39" s="659"/>
      <c r="Z39" s="695" t="s">
        <v>130</v>
      </c>
      <c r="AA39" s="695"/>
      <c r="AB39" s="695"/>
      <c r="AC39" s="695"/>
      <c r="AD39" s="696" t="s">
        <v>253</v>
      </c>
      <c r="AE39" s="696"/>
      <c r="AF39" s="696"/>
      <c r="AG39" s="696"/>
      <c r="AH39" s="696"/>
      <c r="AI39" s="696"/>
      <c r="AJ39" s="696"/>
      <c r="AK39" s="696"/>
      <c r="AL39" s="660" t="s">
        <v>253</v>
      </c>
      <c r="AM39" s="661"/>
      <c r="AN39" s="661"/>
      <c r="AO39" s="697"/>
      <c r="AQ39" s="690" t="s">
        <v>347</v>
      </c>
      <c r="AR39" s="691"/>
      <c r="AS39" s="691"/>
      <c r="AT39" s="691"/>
      <c r="AU39" s="691"/>
      <c r="AV39" s="691"/>
      <c r="AW39" s="691"/>
      <c r="AX39" s="691"/>
      <c r="AY39" s="692"/>
      <c r="AZ39" s="657">
        <v>1248</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1041</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330052</v>
      </c>
      <c r="CS39" s="670"/>
      <c r="CT39" s="670"/>
      <c r="CU39" s="670"/>
      <c r="CV39" s="670"/>
      <c r="CW39" s="670"/>
      <c r="CX39" s="670"/>
      <c r="CY39" s="671"/>
      <c r="CZ39" s="660">
        <v>5.8</v>
      </c>
      <c r="DA39" s="672"/>
      <c r="DB39" s="672"/>
      <c r="DC39" s="673"/>
      <c r="DD39" s="663">
        <v>249948</v>
      </c>
      <c r="DE39" s="670"/>
      <c r="DF39" s="670"/>
      <c r="DG39" s="670"/>
      <c r="DH39" s="670"/>
      <c r="DI39" s="670"/>
      <c r="DJ39" s="670"/>
      <c r="DK39" s="671"/>
      <c r="DL39" s="663" t="s">
        <v>253</v>
      </c>
      <c r="DM39" s="670"/>
      <c r="DN39" s="670"/>
      <c r="DO39" s="670"/>
      <c r="DP39" s="670"/>
      <c r="DQ39" s="670"/>
      <c r="DR39" s="670"/>
      <c r="DS39" s="670"/>
      <c r="DT39" s="670"/>
      <c r="DU39" s="670"/>
      <c r="DV39" s="671"/>
      <c r="DW39" s="660" t="s">
        <v>253</v>
      </c>
      <c r="DX39" s="672"/>
      <c r="DY39" s="672"/>
      <c r="DZ39" s="672"/>
      <c r="EA39" s="672"/>
      <c r="EB39" s="672"/>
      <c r="EC39" s="684"/>
    </row>
    <row r="40" spans="2:133" ht="11.25" customHeight="1" x14ac:dyDescent="0.15">
      <c r="B40" s="654" t="s">
        <v>350</v>
      </c>
      <c r="C40" s="655"/>
      <c r="D40" s="655"/>
      <c r="E40" s="655"/>
      <c r="F40" s="655"/>
      <c r="G40" s="655"/>
      <c r="H40" s="655"/>
      <c r="I40" s="655"/>
      <c r="J40" s="655"/>
      <c r="K40" s="655"/>
      <c r="L40" s="655"/>
      <c r="M40" s="655"/>
      <c r="N40" s="655"/>
      <c r="O40" s="655"/>
      <c r="P40" s="655"/>
      <c r="Q40" s="656"/>
      <c r="R40" s="657">
        <v>32978</v>
      </c>
      <c r="S40" s="658"/>
      <c r="T40" s="658"/>
      <c r="U40" s="658"/>
      <c r="V40" s="658"/>
      <c r="W40" s="658"/>
      <c r="X40" s="658"/>
      <c r="Y40" s="659"/>
      <c r="Z40" s="695">
        <v>0.6</v>
      </c>
      <c r="AA40" s="695"/>
      <c r="AB40" s="695"/>
      <c r="AC40" s="695"/>
      <c r="AD40" s="696" t="s">
        <v>253</v>
      </c>
      <c r="AE40" s="696"/>
      <c r="AF40" s="696"/>
      <c r="AG40" s="696"/>
      <c r="AH40" s="696"/>
      <c r="AI40" s="696"/>
      <c r="AJ40" s="696"/>
      <c r="AK40" s="696"/>
      <c r="AL40" s="660" t="s">
        <v>130</v>
      </c>
      <c r="AM40" s="661"/>
      <c r="AN40" s="661"/>
      <c r="AO40" s="697"/>
      <c r="AQ40" s="690" t="s">
        <v>351</v>
      </c>
      <c r="AR40" s="691"/>
      <c r="AS40" s="691"/>
      <c r="AT40" s="691"/>
      <c r="AU40" s="691"/>
      <c r="AV40" s="691"/>
      <c r="AW40" s="691"/>
      <c r="AX40" s="691"/>
      <c r="AY40" s="692"/>
      <c r="AZ40" s="657" t="s">
        <v>253</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81</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20470</v>
      </c>
      <c r="CS40" s="658"/>
      <c r="CT40" s="658"/>
      <c r="CU40" s="658"/>
      <c r="CV40" s="658"/>
      <c r="CW40" s="658"/>
      <c r="CX40" s="658"/>
      <c r="CY40" s="659"/>
      <c r="CZ40" s="660">
        <v>0.4</v>
      </c>
      <c r="DA40" s="672"/>
      <c r="DB40" s="672"/>
      <c r="DC40" s="673"/>
      <c r="DD40" s="663">
        <v>470</v>
      </c>
      <c r="DE40" s="658"/>
      <c r="DF40" s="658"/>
      <c r="DG40" s="658"/>
      <c r="DH40" s="658"/>
      <c r="DI40" s="658"/>
      <c r="DJ40" s="658"/>
      <c r="DK40" s="659"/>
      <c r="DL40" s="663" t="s">
        <v>130</v>
      </c>
      <c r="DM40" s="658"/>
      <c r="DN40" s="658"/>
      <c r="DO40" s="658"/>
      <c r="DP40" s="658"/>
      <c r="DQ40" s="658"/>
      <c r="DR40" s="658"/>
      <c r="DS40" s="658"/>
      <c r="DT40" s="658"/>
      <c r="DU40" s="658"/>
      <c r="DV40" s="659"/>
      <c r="DW40" s="660" t="s">
        <v>130</v>
      </c>
      <c r="DX40" s="672"/>
      <c r="DY40" s="672"/>
      <c r="DZ40" s="672"/>
      <c r="EA40" s="672"/>
      <c r="EB40" s="672"/>
      <c r="EC40" s="684"/>
    </row>
    <row r="41" spans="2:133" ht="11.25" customHeight="1" x14ac:dyDescent="0.15">
      <c r="B41" s="638" t="s">
        <v>355</v>
      </c>
      <c r="C41" s="639"/>
      <c r="D41" s="639"/>
      <c r="E41" s="639"/>
      <c r="F41" s="639"/>
      <c r="G41" s="639"/>
      <c r="H41" s="639"/>
      <c r="I41" s="639"/>
      <c r="J41" s="639"/>
      <c r="K41" s="639"/>
      <c r="L41" s="639"/>
      <c r="M41" s="639"/>
      <c r="N41" s="639"/>
      <c r="O41" s="639"/>
      <c r="P41" s="639"/>
      <c r="Q41" s="640"/>
      <c r="R41" s="641">
        <v>5811702</v>
      </c>
      <c r="S41" s="682"/>
      <c r="T41" s="682"/>
      <c r="U41" s="682"/>
      <c r="V41" s="682"/>
      <c r="W41" s="682"/>
      <c r="X41" s="682"/>
      <c r="Y41" s="685"/>
      <c r="Z41" s="686">
        <v>100</v>
      </c>
      <c r="AA41" s="686"/>
      <c r="AB41" s="686"/>
      <c r="AC41" s="686"/>
      <c r="AD41" s="687">
        <v>3260243</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46551</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130</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130</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359</v>
      </c>
      <c r="AR42" s="703"/>
      <c r="AS42" s="703"/>
      <c r="AT42" s="703"/>
      <c r="AU42" s="703"/>
      <c r="AV42" s="703"/>
      <c r="AW42" s="703"/>
      <c r="AX42" s="703"/>
      <c r="AY42" s="704"/>
      <c r="AZ42" s="641">
        <v>253660</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t="s">
        <v>130</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672816</v>
      </c>
      <c r="CS42" s="670"/>
      <c r="CT42" s="670"/>
      <c r="CU42" s="670"/>
      <c r="CV42" s="670"/>
      <c r="CW42" s="670"/>
      <c r="CX42" s="670"/>
      <c r="CY42" s="671"/>
      <c r="CZ42" s="660">
        <v>11.9</v>
      </c>
      <c r="DA42" s="672"/>
      <c r="DB42" s="672"/>
      <c r="DC42" s="673"/>
      <c r="DD42" s="663">
        <v>64690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362</v>
      </c>
      <c r="CD43" s="654" t="s">
        <v>363</v>
      </c>
      <c r="CE43" s="655"/>
      <c r="CF43" s="655"/>
      <c r="CG43" s="655"/>
      <c r="CH43" s="655"/>
      <c r="CI43" s="655"/>
      <c r="CJ43" s="655"/>
      <c r="CK43" s="655"/>
      <c r="CL43" s="655"/>
      <c r="CM43" s="655"/>
      <c r="CN43" s="655"/>
      <c r="CO43" s="655"/>
      <c r="CP43" s="655"/>
      <c r="CQ43" s="656"/>
      <c r="CR43" s="657">
        <v>15790</v>
      </c>
      <c r="CS43" s="670"/>
      <c r="CT43" s="670"/>
      <c r="CU43" s="670"/>
      <c r="CV43" s="670"/>
      <c r="CW43" s="670"/>
      <c r="CX43" s="670"/>
      <c r="CY43" s="671"/>
      <c r="CZ43" s="660">
        <v>0.3</v>
      </c>
      <c r="DA43" s="672"/>
      <c r="DB43" s="672"/>
      <c r="DC43" s="673"/>
      <c r="DD43" s="663">
        <v>15790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365</v>
      </c>
      <c r="CG44" s="655"/>
      <c r="CH44" s="655"/>
      <c r="CI44" s="655"/>
      <c r="CJ44" s="655"/>
      <c r="CK44" s="655"/>
      <c r="CL44" s="655"/>
      <c r="CM44" s="655"/>
      <c r="CN44" s="655"/>
      <c r="CO44" s="655"/>
      <c r="CP44" s="655"/>
      <c r="CQ44" s="656"/>
      <c r="CR44" s="657">
        <v>672816</v>
      </c>
      <c r="CS44" s="658"/>
      <c r="CT44" s="658"/>
      <c r="CU44" s="658"/>
      <c r="CV44" s="658"/>
      <c r="CW44" s="658"/>
      <c r="CX44" s="658"/>
      <c r="CY44" s="659"/>
      <c r="CZ44" s="660">
        <v>11.9</v>
      </c>
      <c r="DA44" s="661"/>
      <c r="DB44" s="661"/>
      <c r="DC44" s="662"/>
      <c r="DD44" s="663">
        <v>64690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82818</v>
      </c>
      <c r="CS45" s="670"/>
      <c r="CT45" s="670"/>
      <c r="CU45" s="670"/>
      <c r="CV45" s="670"/>
      <c r="CW45" s="670"/>
      <c r="CX45" s="670"/>
      <c r="CY45" s="671"/>
      <c r="CZ45" s="660">
        <v>1.5</v>
      </c>
      <c r="DA45" s="672"/>
      <c r="DB45" s="672"/>
      <c r="DC45" s="673"/>
      <c r="DD45" s="663">
        <v>9861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368</v>
      </c>
      <c r="CG46" s="655"/>
      <c r="CH46" s="655"/>
      <c r="CI46" s="655"/>
      <c r="CJ46" s="655"/>
      <c r="CK46" s="655"/>
      <c r="CL46" s="655"/>
      <c r="CM46" s="655"/>
      <c r="CN46" s="655"/>
      <c r="CO46" s="655"/>
      <c r="CP46" s="655"/>
      <c r="CQ46" s="656"/>
      <c r="CR46" s="657">
        <v>589464</v>
      </c>
      <c r="CS46" s="658"/>
      <c r="CT46" s="658"/>
      <c r="CU46" s="658"/>
      <c r="CV46" s="658"/>
      <c r="CW46" s="658"/>
      <c r="CX46" s="658"/>
      <c r="CY46" s="659"/>
      <c r="CZ46" s="660">
        <v>10.4</v>
      </c>
      <c r="DA46" s="661"/>
      <c r="DB46" s="661"/>
      <c r="DC46" s="662"/>
      <c r="DD46" s="663">
        <v>54495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369</v>
      </c>
      <c r="CG47" s="655"/>
      <c r="CH47" s="655"/>
      <c r="CI47" s="655"/>
      <c r="CJ47" s="655"/>
      <c r="CK47" s="655"/>
      <c r="CL47" s="655"/>
      <c r="CM47" s="655"/>
      <c r="CN47" s="655"/>
      <c r="CO47" s="655"/>
      <c r="CP47" s="655"/>
      <c r="CQ47" s="656"/>
      <c r="CR47" s="657" t="s">
        <v>130</v>
      </c>
      <c r="CS47" s="670"/>
      <c r="CT47" s="670"/>
      <c r="CU47" s="670"/>
      <c r="CV47" s="670"/>
      <c r="CW47" s="670"/>
      <c r="CX47" s="670"/>
      <c r="CY47" s="671"/>
      <c r="CZ47" s="660" t="s">
        <v>130</v>
      </c>
      <c r="DA47" s="672"/>
      <c r="DB47" s="672"/>
      <c r="DC47" s="673"/>
      <c r="DD47" s="663" t="s">
        <v>370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371</v>
      </c>
      <c r="CG48" s="655"/>
      <c r="CH48" s="655"/>
      <c r="CI48" s="655"/>
      <c r="CJ48" s="655"/>
      <c r="CK48" s="655"/>
      <c r="CL48" s="655"/>
      <c r="CM48" s="655"/>
      <c r="CN48" s="655"/>
      <c r="CO48" s="655"/>
      <c r="CP48" s="655"/>
      <c r="CQ48" s="656"/>
      <c r="CR48" s="657" t="s">
        <v>130</v>
      </c>
      <c r="CS48" s="658"/>
      <c r="CT48" s="658"/>
      <c r="CU48" s="658"/>
      <c r="CV48" s="658"/>
      <c r="CW48" s="658"/>
      <c r="CX48" s="658"/>
      <c r="CY48" s="659"/>
      <c r="CZ48" s="660" t="s">
        <v>370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372</v>
      </c>
      <c r="CE49" s="639"/>
      <c r="CF49" s="639"/>
      <c r="CG49" s="639"/>
      <c r="CH49" s="639"/>
      <c r="CI49" s="639"/>
      <c r="CJ49" s="639"/>
      <c r="CK49" s="639"/>
      <c r="CL49" s="639"/>
      <c r="CM49" s="639"/>
      <c r="CN49" s="639"/>
      <c r="CO49" s="639"/>
      <c r="CP49" s="639"/>
      <c r="CQ49" s="640"/>
      <c r="CR49" s="641">
        <v>5664608</v>
      </c>
      <c r="CS49" s="642"/>
      <c r="CT49" s="642"/>
      <c r="CU49" s="642"/>
      <c r="CV49" s="642"/>
      <c r="CW49" s="642"/>
      <c r="CX49" s="642"/>
      <c r="CY49" s="643"/>
      <c r="CZ49" s="644">
        <v>100</v>
      </c>
      <c r="DA49" s="645"/>
      <c r="DB49" s="645"/>
      <c r="DC49" s="646"/>
      <c r="DD49" s="647">
        <v>3720829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cqBxcNy6KSJydkVP7JOGRF0NLEpT4suybld+vVYtxsHv4Jrq2uCBMp3ajN8pTbFv/pkca5Uax6ZXmXZhlnvyDw==" saltValue="jVCbjnS4fk31WnyzxIHz4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G5" sqref="BG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374</v>
      </c>
      <c r="DK2" s="1128"/>
      <c r="DL2" s="1128"/>
      <c r="DM2" s="1128"/>
      <c r="DN2" s="1128"/>
      <c r="DO2" s="1129"/>
      <c r="DP2" s="228"/>
      <c r="DQ2" s="1127" t="s">
        <v>375</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378</v>
      </c>
      <c r="B5" s="1032"/>
      <c r="C5" s="1032"/>
      <c r="D5" s="1032"/>
      <c r="E5" s="1032"/>
      <c r="F5" s="1032"/>
      <c r="G5" s="1032"/>
      <c r="H5" s="1032"/>
      <c r="I5" s="1032"/>
      <c r="J5" s="1032"/>
      <c r="K5" s="1032"/>
      <c r="L5" s="1032"/>
      <c r="M5" s="1032"/>
      <c r="N5" s="1032"/>
      <c r="O5" s="1032"/>
      <c r="P5" s="1033"/>
      <c r="Q5" s="1037" t="s">
        <v>379</v>
      </c>
      <c r="R5" s="1038"/>
      <c r="S5" s="1038"/>
      <c r="T5" s="1038"/>
      <c r="U5" s="1039"/>
      <c r="V5" s="1037" t="s">
        <v>380</v>
      </c>
      <c r="W5" s="1038"/>
      <c r="X5" s="1038"/>
      <c r="Y5" s="1038"/>
      <c r="Z5" s="1039"/>
      <c r="AA5" s="1037" t="s">
        <v>381</v>
      </c>
      <c r="AB5" s="1038"/>
      <c r="AC5" s="1038"/>
      <c r="AD5" s="1038"/>
      <c r="AE5" s="1038"/>
      <c r="AF5" s="1130" t="s">
        <v>382</v>
      </c>
      <c r="AG5" s="1038"/>
      <c r="AH5" s="1038"/>
      <c r="AI5" s="1038"/>
      <c r="AJ5" s="1051"/>
      <c r="AK5" s="1038" t="s">
        <v>383</v>
      </c>
      <c r="AL5" s="1038"/>
      <c r="AM5" s="1038"/>
      <c r="AN5" s="1038"/>
      <c r="AO5" s="1039"/>
      <c r="AP5" s="1037" t="s">
        <v>384</v>
      </c>
      <c r="AQ5" s="1038"/>
      <c r="AR5" s="1038"/>
      <c r="AS5" s="1038"/>
      <c r="AT5" s="1039"/>
      <c r="AU5" s="1037" t="s">
        <v>385</v>
      </c>
      <c r="AV5" s="1038"/>
      <c r="AW5" s="1038"/>
      <c r="AX5" s="1038"/>
      <c r="AY5" s="1051"/>
      <c r="AZ5" s="232"/>
      <c r="BA5" s="232"/>
      <c r="BB5" s="232"/>
      <c r="BC5" s="232"/>
      <c r="BD5" s="232"/>
      <c r="BE5" s="233"/>
      <c r="BF5" s="233"/>
      <c r="BG5" s="233"/>
      <c r="BH5" s="233"/>
      <c r="BI5" s="233"/>
      <c r="BJ5" s="233"/>
      <c r="BK5" s="233"/>
      <c r="BL5" s="233"/>
      <c r="BM5" s="233"/>
      <c r="BN5" s="233"/>
      <c r="BO5" s="233"/>
      <c r="BP5" s="233"/>
      <c r="BQ5" s="1031" t="s">
        <v>386</v>
      </c>
      <c r="BR5" s="1032"/>
      <c r="BS5" s="1032"/>
      <c r="BT5" s="1032"/>
      <c r="BU5" s="1032"/>
      <c r="BV5" s="1032"/>
      <c r="BW5" s="1032"/>
      <c r="BX5" s="1032"/>
      <c r="BY5" s="1032"/>
      <c r="BZ5" s="1032"/>
      <c r="CA5" s="1032"/>
      <c r="CB5" s="1032"/>
      <c r="CC5" s="1032"/>
      <c r="CD5" s="1032"/>
      <c r="CE5" s="1032"/>
      <c r="CF5" s="1032"/>
      <c r="CG5" s="1033"/>
      <c r="CH5" s="1037" t="s">
        <v>387</v>
      </c>
      <c r="CI5" s="1038"/>
      <c r="CJ5" s="1038"/>
      <c r="CK5" s="1038"/>
      <c r="CL5" s="1039"/>
      <c r="CM5" s="1037" t="s">
        <v>388</v>
      </c>
      <c r="CN5" s="1038"/>
      <c r="CO5" s="1038"/>
      <c r="CP5" s="1038"/>
      <c r="CQ5" s="1039"/>
      <c r="CR5" s="1037" t="s">
        <v>389</v>
      </c>
      <c r="CS5" s="1038"/>
      <c r="CT5" s="1038"/>
      <c r="CU5" s="1038"/>
      <c r="CV5" s="1039"/>
      <c r="CW5" s="1037" t="s">
        <v>390</v>
      </c>
      <c r="CX5" s="1038"/>
      <c r="CY5" s="1038"/>
      <c r="CZ5" s="1038"/>
      <c r="DA5" s="1039"/>
      <c r="DB5" s="1037" t="s">
        <v>391</v>
      </c>
      <c r="DC5" s="1038"/>
      <c r="DD5" s="1038"/>
      <c r="DE5" s="1038"/>
      <c r="DF5" s="1039"/>
      <c r="DG5" s="1120" t="s">
        <v>392</v>
      </c>
      <c r="DH5" s="1121"/>
      <c r="DI5" s="1121"/>
      <c r="DJ5" s="1121"/>
      <c r="DK5" s="1122"/>
      <c r="DL5" s="1120" t="s">
        <v>393</v>
      </c>
      <c r="DM5" s="1121"/>
      <c r="DN5" s="1121"/>
      <c r="DO5" s="1121"/>
      <c r="DP5" s="1122"/>
      <c r="DQ5" s="1037" t="s">
        <v>394</v>
      </c>
      <c r="DR5" s="1038"/>
      <c r="DS5" s="1038"/>
      <c r="DT5" s="1038"/>
      <c r="DU5" s="1039"/>
      <c r="DV5" s="1037" t="s">
        <v>385</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395</v>
      </c>
      <c r="C7" s="1084"/>
      <c r="D7" s="1084"/>
      <c r="E7" s="1084"/>
      <c r="F7" s="1084"/>
      <c r="G7" s="1084"/>
      <c r="H7" s="1084"/>
      <c r="I7" s="1084"/>
      <c r="J7" s="1084"/>
      <c r="K7" s="1084"/>
      <c r="L7" s="1084"/>
      <c r="M7" s="1084"/>
      <c r="N7" s="1084"/>
      <c r="O7" s="1084"/>
      <c r="P7" s="1085"/>
      <c r="Q7" s="1138">
        <v>5812</v>
      </c>
      <c r="R7" s="1139"/>
      <c r="S7" s="1139"/>
      <c r="T7" s="1139"/>
      <c r="U7" s="1139"/>
      <c r="V7" s="1139">
        <v>5665</v>
      </c>
      <c r="W7" s="1139"/>
      <c r="X7" s="1139"/>
      <c r="Y7" s="1139"/>
      <c r="Z7" s="1139"/>
      <c r="AA7" s="1139">
        <v>147</v>
      </c>
      <c r="AB7" s="1139"/>
      <c r="AC7" s="1139"/>
      <c r="AD7" s="1139"/>
      <c r="AE7" s="1140"/>
      <c r="AF7" s="1141">
        <v>147</v>
      </c>
      <c r="AG7" s="1142"/>
      <c r="AH7" s="1142"/>
      <c r="AI7" s="1142"/>
      <c r="AJ7" s="1143"/>
      <c r="AK7" s="1144">
        <v>414</v>
      </c>
      <c r="AL7" s="1145"/>
      <c r="AM7" s="1145"/>
      <c r="AN7" s="1145"/>
      <c r="AO7" s="1145"/>
      <c r="AP7" s="1145">
        <v>4717</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397</v>
      </c>
      <c r="B23" s="973" t="s">
        <v>398</v>
      </c>
      <c r="C23" s="974"/>
      <c r="D23" s="974"/>
      <c r="E23" s="974"/>
      <c r="F23" s="974"/>
      <c r="G23" s="974"/>
      <c r="H23" s="974"/>
      <c r="I23" s="974"/>
      <c r="J23" s="974"/>
      <c r="K23" s="974"/>
      <c r="L23" s="974"/>
      <c r="M23" s="974"/>
      <c r="N23" s="974"/>
      <c r="O23" s="974"/>
      <c r="P23" s="984"/>
      <c r="Q23" s="1103">
        <v>5812</v>
      </c>
      <c r="R23" s="1097"/>
      <c r="S23" s="1097"/>
      <c r="T23" s="1097"/>
      <c r="U23" s="1097"/>
      <c r="V23" s="1097">
        <v>5665</v>
      </c>
      <c r="W23" s="1097"/>
      <c r="X23" s="1097"/>
      <c r="Y23" s="1097"/>
      <c r="Z23" s="1097"/>
      <c r="AA23" s="1097">
        <v>147</v>
      </c>
      <c r="AB23" s="1097"/>
      <c r="AC23" s="1097"/>
      <c r="AD23" s="1097"/>
      <c r="AE23" s="1104"/>
      <c r="AF23" s="1105">
        <v>147</v>
      </c>
      <c r="AG23" s="1097"/>
      <c r="AH23" s="1097"/>
      <c r="AI23" s="1097"/>
      <c r="AJ23" s="1106"/>
      <c r="AK23" s="1107"/>
      <c r="AL23" s="1108"/>
      <c r="AM23" s="1108"/>
      <c r="AN23" s="1108"/>
      <c r="AO23" s="1108"/>
      <c r="AP23" s="1097">
        <v>4717</v>
      </c>
      <c r="AQ23" s="1097"/>
      <c r="AR23" s="1097"/>
      <c r="AS23" s="1097"/>
      <c r="AT23" s="1097"/>
      <c r="AU23" s="1098"/>
      <c r="AV23" s="1098"/>
      <c r="AW23" s="1098"/>
      <c r="AX23" s="1098"/>
      <c r="AY23" s="1099"/>
      <c r="AZ23" s="1100" t="s">
        <v>130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378</v>
      </c>
      <c r="B26" s="1032"/>
      <c r="C26" s="1032"/>
      <c r="D26" s="1032"/>
      <c r="E26" s="1032"/>
      <c r="F26" s="1032"/>
      <c r="G26" s="1032"/>
      <c r="H26" s="1032"/>
      <c r="I26" s="1032"/>
      <c r="J26" s="1032"/>
      <c r="K26" s="1032"/>
      <c r="L26" s="1032"/>
      <c r="M26" s="1032"/>
      <c r="N26" s="1032"/>
      <c r="O26" s="1032"/>
      <c r="P26" s="1033"/>
      <c r="Q26" s="1037" t="s">
        <v>401</v>
      </c>
      <c r="R26" s="1038"/>
      <c r="S26" s="1038"/>
      <c r="T26" s="1038"/>
      <c r="U26" s="1039"/>
      <c r="V26" s="1037" t="s">
        <v>402</v>
      </c>
      <c r="W26" s="1038"/>
      <c r="X26" s="1038"/>
      <c r="Y26" s="1038"/>
      <c r="Z26" s="1039"/>
      <c r="AA26" s="1037" t="s">
        <v>403</v>
      </c>
      <c r="AB26" s="1038"/>
      <c r="AC26" s="1038"/>
      <c r="AD26" s="1038"/>
      <c r="AE26" s="1038"/>
      <c r="AF26" s="1091" t="s">
        <v>404</v>
      </c>
      <c r="AG26" s="1044"/>
      <c r="AH26" s="1044"/>
      <c r="AI26" s="1044"/>
      <c r="AJ26" s="1092"/>
      <c r="AK26" s="1038" t="s">
        <v>405</v>
      </c>
      <c r="AL26" s="1038"/>
      <c r="AM26" s="1038"/>
      <c r="AN26" s="1038"/>
      <c r="AO26" s="1039"/>
      <c r="AP26" s="1037" t="s">
        <v>406</v>
      </c>
      <c r="AQ26" s="1038"/>
      <c r="AR26" s="1038"/>
      <c r="AS26" s="1038"/>
      <c r="AT26" s="1039"/>
      <c r="AU26" s="1037" t="s">
        <v>407</v>
      </c>
      <c r="AV26" s="1038"/>
      <c r="AW26" s="1038"/>
      <c r="AX26" s="1038"/>
      <c r="AY26" s="1039"/>
      <c r="AZ26" s="1037" t="s">
        <v>408</v>
      </c>
      <c r="BA26" s="1038"/>
      <c r="BB26" s="1038"/>
      <c r="BC26" s="1038"/>
      <c r="BD26" s="1039"/>
      <c r="BE26" s="1037" t="s">
        <v>385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409</v>
      </c>
      <c r="C28" s="1084"/>
      <c r="D28" s="1084"/>
      <c r="E28" s="1084"/>
      <c r="F28" s="1084"/>
      <c r="G28" s="1084"/>
      <c r="H28" s="1084"/>
      <c r="I28" s="1084"/>
      <c r="J28" s="1084"/>
      <c r="K28" s="1084"/>
      <c r="L28" s="1084"/>
      <c r="M28" s="1084"/>
      <c r="N28" s="1084"/>
      <c r="O28" s="1084"/>
      <c r="P28" s="1085"/>
      <c r="Q28" s="1086">
        <v>195</v>
      </c>
      <c r="R28" s="1087"/>
      <c r="S28" s="1087"/>
      <c r="T28" s="1087"/>
      <c r="U28" s="1087"/>
      <c r="V28" s="1087">
        <v>189</v>
      </c>
      <c r="W28" s="1087"/>
      <c r="X28" s="1087"/>
      <c r="Y28" s="1087"/>
      <c r="Z28" s="1087"/>
      <c r="AA28" s="1087">
        <v>6</v>
      </c>
      <c r="AB28" s="1087"/>
      <c r="AC28" s="1087"/>
      <c r="AD28" s="1087"/>
      <c r="AE28" s="1088"/>
      <c r="AF28" s="1089">
        <v>6</v>
      </c>
      <c r="AG28" s="1087"/>
      <c r="AH28" s="1087"/>
      <c r="AI28" s="1087"/>
      <c r="AJ28" s="1090"/>
      <c r="AK28" s="1078">
        <v>47</v>
      </c>
      <c r="AL28" s="1079"/>
      <c r="AM28" s="1079"/>
      <c r="AN28" s="1079"/>
      <c r="AO28" s="1079"/>
      <c r="AP28" s="1079" t="s">
        <v>575</v>
      </c>
      <c r="AQ28" s="1079"/>
      <c r="AR28" s="1079"/>
      <c r="AS28" s="1079"/>
      <c r="AT28" s="1079"/>
      <c r="AU28" s="1079" t="s">
        <v>575</v>
      </c>
      <c r="AV28" s="1079"/>
      <c r="AW28" s="1079"/>
      <c r="AX28" s="1079"/>
      <c r="AY28" s="1079"/>
      <c r="AZ28" s="1080" t="s">
        <v>575</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410</v>
      </c>
      <c r="C29" s="1067"/>
      <c r="D29" s="1067"/>
      <c r="E29" s="1067"/>
      <c r="F29" s="1067"/>
      <c r="G29" s="1067"/>
      <c r="H29" s="1067"/>
      <c r="I29" s="1067"/>
      <c r="J29" s="1067"/>
      <c r="K29" s="1067"/>
      <c r="L29" s="1067"/>
      <c r="M29" s="1067"/>
      <c r="N29" s="1067"/>
      <c r="O29" s="1067"/>
      <c r="P29" s="1068"/>
      <c r="Q29" s="1074">
        <v>102</v>
      </c>
      <c r="R29" s="1075"/>
      <c r="S29" s="1075"/>
      <c r="T29" s="1075"/>
      <c r="U29" s="1075"/>
      <c r="V29" s="1075">
        <v>102</v>
      </c>
      <c r="W29" s="1075"/>
      <c r="X29" s="1075"/>
      <c r="Y29" s="1075"/>
      <c r="Z29" s="1075"/>
      <c r="AA29" s="1075">
        <v>0</v>
      </c>
      <c r="AB29" s="1075"/>
      <c r="AC29" s="1075"/>
      <c r="AD29" s="1075"/>
      <c r="AE29" s="1076"/>
      <c r="AF29" s="1071">
        <v>0</v>
      </c>
      <c r="AG29" s="1072"/>
      <c r="AH29" s="1072"/>
      <c r="AI29" s="1072"/>
      <c r="AJ29" s="1073"/>
      <c r="AK29" s="1016">
        <v>34</v>
      </c>
      <c r="AL29" s="1007"/>
      <c r="AM29" s="1007"/>
      <c r="AN29" s="1007"/>
      <c r="AO29" s="1007"/>
      <c r="AP29" s="1007" t="s">
        <v>575</v>
      </c>
      <c r="AQ29" s="1007"/>
      <c r="AR29" s="1007"/>
      <c r="AS29" s="1007"/>
      <c r="AT29" s="1007"/>
      <c r="AU29" s="1007" t="s">
        <v>575</v>
      </c>
      <c r="AV29" s="1007"/>
      <c r="AW29" s="1007"/>
      <c r="AX29" s="1007"/>
      <c r="AY29" s="1007"/>
      <c r="AZ29" s="1077" t="s">
        <v>575</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155</v>
      </c>
      <c r="C30" s="1067"/>
      <c r="D30" s="1067"/>
      <c r="E30" s="1067"/>
      <c r="F30" s="1067"/>
      <c r="G30" s="1067"/>
      <c r="H30" s="1067"/>
      <c r="I30" s="1067"/>
      <c r="J30" s="1067"/>
      <c r="K30" s="1067"/>
      <c r="L30" s="1067"/>
      <c r="M30" s="1067"/>
      <c r="N30" s="1067"/>
      <c r="O30" s="1067"/>
      <c r="P30" s="1068"/>
      <c r="Q30" s="1074">
        <v>835</v>
      </c>
      <c r="R30" s="1075"/>
      <c r="S30" s="1075"/>
      <c r="T30" s="1075"/>
      <c r="U30" s="1075"/>
      <c r="V30" s="1075">
        <v>832</v>
      </c>
      <c r="W30" s="1075"/>
      <c r="X30" s="1075"/>
      <c r="Y30" s="1075"/>
      <c r="Z30" s="1075"/>
      <c r="AA30" s="1075">
        <v>3</v>
      </c>
      <c r="AB30" s="1075"/>
      <c r="AC30" s="1075"/>
      <c r="AD30" s="1075"/>
      <c r="AE30" s="1076"/>
      <c r="AF30" s="1071">
        <v>-59</v>
      </c>
      <c r="AG30" s="1072"/>
      <c r="AH30" s="1072"/>
      <c r="AI30" s="1072"/>
      <c r="AJ30" s="1073"/>
      <c r="AK30" s="1016">
        <v>375</v>
      </c>
      <c r="AL30" s="1007"/>
      <c r="AM30" s="1007"/>
      <c r="AN30" s="1007"/>
      <c r="AO30" s="1007"/>
      <c r="AP30" s="1007">
        <v>327</v>
      </c>
      <c r="AQ30" s="1007"/>
      <c r="AR30" s="1007"/>
      <c r="AS30" s="1007"/>
      <c r="AT30" s="1007"/>
      <c r="AU30" s="1007">
        <v>267</v>
      </c>
      <c r="AV30" s="1007"/>
      <c r="AW30" s="1007"/>
      <c r="AX30" s="1007"/>
      <c r="AY30" s="1007"/>
      <c r="AZ30" s="1077">
        <v>12.5</v>
      </c>
      <c r="BA30" s="1077"/>
      <c r="BB30" s="1077"/>
      <c r="BC30" s="1077"/>
      <c r="BD30" s="1077"/>
      <c r="BE30" s="1008" t="s">
        <v>411</v>
      </c>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412</v>
      </c>
      <c r="C31" s="1067"/>
      <c r="D31" s="1067"/>
      <c r="E31" s="1067"/>
      <c r="F31" s="1067"/>
      <c r="G31" s="1067"/>
      <c r="H31" s="1067"/>
      <c r="I31" s="1067"/>
      <c r="J31" s="1067"/>
      <c r="K31" s="1067"/>
      <c r="L31" s="1067"/>
      <c r="M31" s="1067"/>
      <c r="N31" s="1067"/>
      <c r="O31" s="1067"/>
      <c r="P31" s="1068"/>
      <c r="Q31" s="1074">
        <v>369</v>
      </c>
      <c r="R31" s="1075"/>
      <c r="S31" s="1075"/>
      <c r="T31" s="1075"/>
      <c r="U31" s="1075"/>
      <c r="V31" s="1075">
        <v>372</v>
      </c>
      <c r="W31" s="1075"/>
      <c r="X31" s="1075"/>
      <c r="Y31" s="1075"/>
      <c r="Z31" s="1075"/>
      <c r="AA31" s="1075">
        <v>-3</v>
      </c>
      <c r="AB31" s="1075"/>
      <c r="AC31" s="1075"/>
      <c r="AD31" s="1075"/>
      <c r="AE31" s="1076"/>
      <c r="AF31" s="1071" t="s">
        <v>130</v>
      </c>
      <c r="AG31" s="1072"/>
      <c r="AH31" s="1072"/>
      <c r="AI31" s="1072"/>
      <c r="AJ31" s="1073"/>
      <c r="AK31" s="1016">
        <v>217</v>
      </c>
      <c r="AL31" s="1007"/>
      <c r="AM31" s="1007"/>
      <c r="AN31" s="1007"/>
      <c r="AO31" s="1007"/>
      <c r="AP31" s="1007">
        <v>1659</v>
      </c>
      <c r="AQ31" s="1007"/>
      <c r="AR31" s="1007"/>
      <c r="AS31" s="1007"/>
      <c r="AT31" s="1007"/>
      <c r="AU31" s="1007">
        <v>1281</v>
      </c>
      <c r="AV31" s="1007"/>
      <c r="AW31" s="1007"/>
      <c r="AX31" s="1007"/>
      <c r="AY31" s="1007"/>
      <c r="AZ31" s="1077" t="s">
        <v>575</v>
      </c>
      <c r="BA31" s="1077"/>
      <c r="BB31" s="1077"/>
      <c r="BC31" s="1077"/>
      <c r="BD31" s="1077"/>
      <c r="BE31" s="1008" t="s">
        <v>413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397</v>
      </c>
      <c r="B63" s="973" t="s">
        <v>415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-53</v>
      </c>
      <c r="AG63" s="995"/>
      <c r="AH63" s="995"/>
      <c r="AI63" s="995"/>
      <c r="AJ63" s="1058"/>
      <c r="AK63" s="1059"/>
      <c r="AL63" s="999"/>
      <c r="AM63" s="999"/>
      <c r="AN63" s="999"/>
      <c r="AO63" s="999"/>
      <c r="AP63" s="995">
        <v>1986</v>
      </c>
      <c r="AQ63" s="995"/>
      <c r="AR63" s="995"/>
      <c r="AS63" s="995"/>
      <c r="AT63" s="995"/>
      <c r="AU63" s="995">
        <v>1548</v>
      </c>
      <c r="AV63" s="995"/>
      <c r="AW63" s="995"/>
      <c r="AX63" s="995"/>
      <c r="AY63" s="995"/>
      <c r="AZ63" s="1053"/>
      <c r="BA63" s="1053"/>
      <c r="BB63" s="1053"/>
      <c r="BC63" s="1053"/>
      <c r="BD63" s="1053"/>
      <c r="BE63" s="996"/>
      <c r="BF63" s="996"/>
      <c r="BG63" s="996"/>
      <c r="BH63" s="996"/>
      <c r="BI63" s="997"/>
      <c r="BJ63" s="1054" t="s">
        <v>130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417</v>
      </c>
      <c r="B66" s="1032"/>
      <c r="C66" s="1032"/>
      <c r="D66" s="1032"/>
      <c r="E66" s="1032"/>
      <c r="F66" s="1032"/>
      <c r="G66" s="1032"/>
      <c r="H66" s="1032"/>
      <c r="I66" s="1032"/>
      <c r="J66" s="1032"/>
      <c r="K66" s="1032"/>
      <c r="L66" s="1032"/>
      <c r="M66" s="1032"/>
      <c r="N66" s="1032"/>
      <c r="O66" s="1032"/>
      <c r="P66" s="1033"/>
      <c r="Q66" s="1037" t="s">
        <v>401</v>
      </c>
      <c r="R66" s="1038"/>
      <c r="S66" s="1038"/>
      <c r="T66" s="1038"/>
      <c r="U66" s="1039"/>
      <c r="V66" s="1037" t="s">
        <v>402</v>
      </c>
      <c r="W66" s="1038"/>
      <c r="X66" s="1038"/>
      <c r="Y66" s="1038"/>
      <c r="Z66" s="1039"/>
      <c r="AA66" s="1037" t="s">
        <v>403</v>
      </c>
      <c r="AB66" s="1038"/>
      <c r="AC66" s="1038"/>
      <c r="AD66" s="1038"/>
      <c r="AE66" s="1039"/>
      <c r="AF66" s="1043" t="s">
        <v>404</v>
      </c>
      <c r="AG66" s="1044"/>
      <c r="AH66" s="1044"/>
      <c r="AI66" s="1044"/>
      <c r="AJ66" s="1045"/>
      <c r="AK66" s="1037" t="s">
        <v>405</v>
      </c>
      <c r="AL66" s="1032"/>
      <c r="AM66" s="1032"/>
      <c r="AN66" s="1032"/>
      <c r="AO66" s="1033"/>
      <c r="AP66" s="1037" t="s">
        <v>406</v>
      </c>
      <c r="AQ66" s="1038"/>
      <c r="AR66" s="1038"/>
      <c r="AS66" s="1038"/>
      <c r="AT66" s="1039"/>
      <c r="AU66" s="1037" t="s">
        <v>418</v>
      </c>
      <c r="AV66" s="1038"/>
      <c r="AW66" s="1038"/>
      <c r="AX66" s="1038"/>
      <c r="AY66" s="1039"/>
      <c r="AZ66" s="1037" t="s">
        <v>385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576</v>
      </c>
      <c r="C68" s="1022"/>
      <c r="D68" s="1022"/>
      <c r="E68" s="1022"/>
      <c r="F68" s="1022"/>
      <c r="G68" s="1022"/>
      <c r="H68" s="1022"/>
      <c r="I68" s="1022"/>
      <c r="J68" s="1022"/>
      <c r="K68" s="1022"/>
      <c r="L68" s="1022"/>
      <c r="M68" s="1022"/>
      <c r="N68" s="1022"/>
      <c r="O68" s="1022"/>
      <c r="P68" s="1023"/>
      <c r="Q68" s="1024">
        <v>105</v>
      </c>
      <c r="R68" s="1018"/>
      <c r="S68" s="1018"/>
      <c r="T68" s="1018"/>
      <c r="U68" s="1018"/>
      <c r="V68" s="1018">
        <v>104</v>
      </c>
      <c r="W68" s="1018"/>
      <c r="X68" s="1018"/>
      <c r="Y68" s="1018"/>
      <c r="Z68" s="1018"/>
      <c r="AA68" s="1018">
        <v>1</v>
      </c>
      <c r="AB68" s="1018"/>
      <c r="AC68" s="1018"/>
      <c r="AD68" s="1018"/>
      <c r="AE68" s="1018"/>
      <c r="AF68" s="1018">
        <v>1</v>
      </c>
      <c r="AG68" s="1018"/>
      <c r="AH68" s="1018"/>
      <c r="AI68" s="1018"/>
      <c r="AJ68" s="1018"/>
      <c r="AK68" s="1018" t="s">
        <v>575</v>
      </c>
      <c r="AL68" s="1018"/>
      <c r="AM68" s="1018"/>
      <c r="AN68" s="1018"/>
      <c r="AO68" s="1018"/>
      <c r="AP68" s="1018" t="s">
        <v>575</v>
      </c>
      <c r="AQ68" s="1018"/>
      <c r="AR68" s="1018"/>
      <c r="AS68" s="1018"/>
      <c r="AT68" s="1018"/>
      <c r="AU68" s="1018" t="s">
        <v>575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577</v>
      </c>
      <c r="C69" s="1011"/>
      <c r="D69" s="1011"/>
      <c r="E69" s="1011"/>
      <c r="F69" s="1011"/>
      <c r="G69" s="1011"/>
      <c r="H69" s="1011"/>
      <c r="I69" s="1011"/>
      <c r="J69" s="1011"/>
      <c r="K69" s="1011"/>
      <c r="L69" s="1011"/>
      <c r="M69" s="1011"/>
      <c r="N69" s="1011"/>
      <c r="O69" s="1011"/>
      <c r="P69" s="1012"/>
      <c r="Q69" s="1013" t="s">
        <v>575</v>
      </c>
      <c r="R69" s="1007"/>
      <c r="S69" s="1007"/>
      <c r="T69" s="1007"/>
      <c r="U69" s="1007"/>
      <c r="V69" s="1007" t="s">
        <v>575</v>
      </c>
      <c r="W69" s="1007"/>
      <c r="X69" s="1007"/>
      <c r="Y69" s="1007"/>
      <c r="Z69" s="1007"/>
      <c r="AA69" s="1007" t="s">
        <v>575</v>
      </c>
      <c r="AB69" s="1007"/>
      <c r="AC69" s="1007"/>
      <c r="AD69" s="1007"/>
      <c r="AE69" s="1007"/>
      <c r="AF69" s="1007" t="s">
        <v>575</v>
      </c>
      <c r="AG69" s="1007"/>
      <c r="AH69" s="1007"/>
      <c r="AI69" s="1007"/>
      <c r="AJ69" s="1007"/>
      <c r="AK69" s="1007" t="s">
        <v>575</v>
      </c>
      <c r="AL69" s="1007"/>
      <c r="AM69" s="1007"/>
      <c r="AN69" s="1007"/>
      <c r="AO69" s="1007"/>
      <c r="AP69" s="1007" t="s">
        <v>575</v>
      </c>
      <c r="AQ69" s="1007"/>
      <c r="AR69" s="1007"/>
      <c r="AS69" s="1007"/>
      <c r="AT69" s="1007"/>
      <c r="AU69" s="1007" t="s">
        <v>575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578</v>
      </c>
      <c r="C70" s="1011"/>
      <c r="D70" s="1011"/>
      <c r="E70" s="1011"/>
      <c r="F70" s="1011"/>
      <c r="G70" s="1011"/>
      <c r="H70" s="1011"/>
      <c r="I70" s="1011"/>
      <c r="J70" s="1011"/>
      <c r="K70" s="1011"/>
      <c r="L70" s="1011"/>
      <c r="M70" s="1011"/>
      <c r="N70" s="1011"/>
      <c r="O70" s="1011"/>
      <c r="P70" s="1012"/>
      <c r="Q70" s="1013">
        <v>20</v>
      </c>
      <c r="R70" s="1007"/>
      <c r="S70" s="1007"/>
      <c r="T70" s="1007"/>
      <c r="U70" s="1007"/>
      <c r="V70" s="1007">
        <v>18</v>
      </c>
      <c r="W70" s="1007"/>
      <c r="X70" s="1007"/>
      <c r="Y70" s="1007"/>
      <c r="Z70" s="1007"/>
      <c r="AA70" s="1007">
        <v>2</v>
      </c>
      <c r="AB70" s="1007"/>
      <c r="AC70" s="1007"/>
      <c r="AD70" s="1007"/>
      <c r="AE70" s="1007"/>
      <c r="AF70" s="1007">
        <v>2</v>
      </c>
      <c r="AG70" s="1007"/>
      <c r="AH70" s="1007"/>
      <c r="AI70" s="1007"/>
      <c r="AJ70" s="1007"/>
      <c r="AK70" s="1007" t="s">
        <v>575</v>
      </c>
      <c r="AL70" s="1007"/>
      <c r="AM70" s="1007"/>
      <c r="AN70" s="1007"/>
      <c r="AO70" s="1007"/>
      <c r="AP70" s="1007" t="s">
        <v>575</v>
      </c>
      <c r="AQ70" s="1007"/>
      <c r="AR70" s="1007"/>
      <c r="AS70" s="1007"/>
      <c r="AT70" s="1007"/>
      <c r="AU70" s="1007" t="s">
        <v>575</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579</v>
      </c>
      <c r="C71" s="1011"/>
      <c r="D71" s="1011"/>
      <c r="E71" s="1011"/>
      <c r="F71" s="1011"/>
      <c r="G71" s="1011"/>
      <c r="H71" s="1011"/>
      <c r="I71" s="1011"/>
      <c r="J71" s="1011"/>
      <c r="K71" s="1011"/>
      <c r="L71" s="1011"/>
      <c r="M71" s="1011"/>
      <c r="N71" s="1011"/>
      <c r="O71" s="1011"/>
      <c r="P71" s="1012"/>
      <c r="Q71" s="1013">
        <v>337</v>
      </c>
      <c r="R71" s="1007"/>
      <c r="S71" s="1007"/>
      <c r="T71" s="1007"/>
      <c r="U71" s="1007"/>
      <c r="V71" s="1007">
        <v>337</v>
      </c>
      <c r="W71" s="1007"/>
      <c r="X71" s="1007"/>
      <c r="Y71" s="1007"/>
      <c r="Z71" s="1007"/>
      <c r="AA71" s="1007" t="s">
        <v>575</v>
      </c>
      <c r="AB71" s="1007"/>
      <c r="AC71" s="1007"/>
      <c r="AD71" s="1007"/>
      <c r="AE71" s="1007"/>
      <c r="AF71" s="1007" t="s">
        <v>575</v>
      </c>
      <c r="AG71" s="1007"/>
      <c r="AH71" s="1007"/>
      <c r="AI71" s="1007"/>
      <c r="AJ71" s="1007"/>
      <c r="AK71" s="1007" t="s">
        <v>575</v>
      </c>
      <c r="AL71" s="1007"/>
      <c r="AM71" s="1007"/>
      <c r="AN71" s="1007"/>
      <c r="AO71" s="1007"/>
      <c r="AP71" s="1007" t="s">
        <v>575</v>
      </c>
      <c r="AQ71" s="1007"/>
      <c r="AR71" s="1007"/>
      <c r="AS71" s="1007"/>
      <c r="AT71" s="1007"/>
      <c r="AU71" s="1007" t="s">
        <v>575</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580</v>
      </c>
      <c r="C72" s="1011"/>
      <c r="D72" s="1011"/>
      <c r="E72" s="1011"/>
      <c r="F72" s="1011"/>
      <c r="G72" s="1011"/>
      <c r="H72" s="1011"/>
      <c r="I72" s="1011"/>
      <c r="J72" s="1011"/>
      <c r="K72" s="1011"/>
      <c r="L72" s="1011"/>
      <c r="M72" s="1011"/>
      <c r="N72" s="1011"/>
      <c r="O72" s="1011"/>
      <c r="P72" s="1012"/>
      <c r="Q72" s="1013">
        <v>897</v>
      </c>
      <c r="R72" s="1007"/>
      <c r="S72" s="1007"/>
      <c r="T72" s="1007"/>
      <c r="U72" s="1007"/>
      <c r="V72" s="1007">
        <v>889</v>
      </c>
      <c r="W72" s="1007"/>
      <c r="X72" s="1007"/>
      <c r="Y72" s="1007"/>
      <c r="Z72" s="1007"/>
      <c r="AA72" s="1007">
        <v>8</v>
      </c>
      <c r="AB72" s="1007"/>
      <c r="AC72" s="1007"/>
      <c r="AD72" s="1007"/>
      <c r="AE72" s="1007"/>
      <c r="AF72" s="1007">
        <v>8</v>
      </c>
      <c r="AG72" s="1007"/>
      <c r="AH72" s="1007"/>
      <c r="AI72" s="1007"/>
      <c r="AJ72" s="1007"/>
      <c r="AK72" s="1007" t="s">
        <v>575</v>
      </c>
      <c r="AL72" s="1007"/>
      <c r="AM72" s="1007"/>
      <c r="AN72" s="1007"/>
      <c r="AO72" s="1007"/>
      <c r="AP72" s="1007">
        <v>449</v>
      </c>
      <c r="AQ72" s="1007"/>
      <c r="AR72" s="1007"/>
      <c r="AS72" s="1007"/>
      <c r="AT72" s="1007"/>
      <c r="AU72" s="1007">
        <v>17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581</v>
      </c>
      <c r="C73" s="1011"/>
      <c r="D73" s="1011"/>
      <c r="E73" s="1011"/>
      <c r="F73" s="1011"/>
      <c r="G73" s="1011"/>
      <c r="H73" s="1011"/>
      <c r="I73" s="1011"/>
      <c r="J73" s="1011"/>
      <c r="K73" s="1011"/>
      <c r="L73" s="1011"/>
      <c r="M73" s="1011"/>
      <c r="N73" s="1011"/>
      <c r="O73" s="1011"/>
      <c r="P73" s="1012"/>
      <c r="Q73" s="1013">
        <v>65</v>
      </c>
      <c r="R73" s="1007"/>
      <c r="S73" s="1007"/>
      <c r="T73" s="1007"/>
      <c r="U73" s="1007"/>
      <c r="V73" s="1007">
        <v>25</v>
      </c>
      <c r="W73" s="1007"/>
      <c r="X73" s="1007"/>
      <c r="Y73" s="1007"/>
      <c r="Z73" s="1007"/>
      <c r="AA73" s="1007">
        <v>40</v>
      </c>
      <c r="AB73" s="1007"/>
      <c r="AC73" s="1007"/>
      <c r="AD73" s="1007"/>
      <c r="AE73" s="1007"/>
      <c r="AF73" s="1007">
        <v>40</v>
      </c>
      <c r="AG73" s="1007"/>
      <c r="AH73" s="1007"/>
      <c r="AI73" s="1007"/>
      <c r="AJ73" s="1007"/>
      <c r="AK73" s="1007">
        <v>4</v>
      </c>
      <c r="AL73" s="1007"/>
      <c r="AM73" s="1007"/>
      <c r="AN73" s="1007"/>
      <c r="AO73" s="1007"/>
      <c r="AP73" s="1007" t="s">
        <v>575</v>
      </c>
      <c r="AQ73" s="1007"/>
      <c r="AR73" s="1007"/>
      <c r="AS73" s="1007"/>
      <c r="AT73" s="1007"/>
      <c r="AU73" s="1007" t="s">
        <v>575</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582</v>
      </c>
      <c r="C74" s="1011"/>
      <c r="D74" s="1011"/>
      <c r="E74" s="1011"/>
      <c r="F74" s="1011"/>
      <c r="G74" s="1011"/>
      <c r="H74" s="1011"/>
      <c r="I74" s="1011"/>
      <c r="J74" s="1011"/>
      <c r="K74" s="1011"/>
      <c r="L74" s="1011"/>
      <c r="M74" s="1011"/>
      <c r="N74" s="1011"/>
      <c r="O74" s="1011"/>
      <c r="P74" s="1012"/>
      <c r="Q74" s="1013">
        <v>826</v>
      </c>
      <c r="R74" s="1007"/>
      <c r="S74" s="1007"/>
      <c r="T74" s="1007"/>
      <c r="U74" s="1007"/>
      <c r="V74" s="1007">
        <v>826</v>
      </c>
      <c r="W74" s="1007"/>
      <c r="X74" s="1007"/>
      <c r="Y74" s="1007"/>
      <c r="Z74" s="1007"/>
      <c r="AA74" s="1007" t="s">
        <v>575</v>
      </c>
      <c r="AB74" s="1007"/>
      <c r="AC74" s="1007"/>
      <c r="AD74" s="1007"/>
      <c r="AE74" s="1007"/>
      <c r="AF74" s="1007" t="s">
        <v>575</v>
      </c>
      <c r="AG74" s="1007"/>
      <c r="AH74" s="1007"/>
      <c r="AI74" s="1007"/>
      <c r="AJ74" s="1007"/>
      <c r="AK74" s="1007" t="s">
        <v>575</v>
      </c>
      <c r="AL74" s="1007"/>
      <c r="AM74" s="1007"/>
      <c r="AN74" s="1007"/>
      <c r="AO74" s="1007"/>
      <c r="AP74" s="1007">
        <v>588</v>
      </c>
      <c r="AQ74" s="1007"/>
      <c r="AR74" s="1007"/>
      <c r="AS74" s="1007"/>
      <c r="AT74" s="1007"/>
      <c r="AU74" s="1007">
        <v>358</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583</v>
      </c>
      <c r="C75" s="1011"/>
      <c r="D75" s="1011"/>
      <c r="E75" s="1011"/>
      <c r="F75" s="1011"/>
      <c r="G75" s="1011"/>
      <c r="H75" s="1011"/>
      <c r="I75" s="1011"/>
      <c r="J75" s="1011"/>
      <c r="K75" s="1011"/>
      <c r="L75" s="1011"/>
      <c r="M75" s="1011"/>
      <c r="N75" s="1011"/>
      <c r="O75" s="1011"/>
      <c r="P75" s="1012"/>
      <c r="Q75" s="1014">
        <v>1568</v>
      </c>
      <c r="R75" s="1015"/>
      <c r="S75" s="1015"/>
      <c r="T75" s="1015"/>
      <c r="U75" s="1016"/>
      <c r="V75" s="1017">
        <v>1413</v>
      </c>
      <c r="W75" s="1015"/>
      <c r="X75" s="1015"/>
      <c r="Y75" s="1015"/>
      <c r="Z75" s="1016"/>
      <c r="AA75" s="1017">
        <v>155</v>
      </c>
      <c r="AB75" s="1015"/>
      <c r="AC75" s="1015"/>
      <c r="AD75" s="1015"/>
      <c r="AE75" s="1016"/>
      <c r="AF75" s="1017">
        <v>2032</v>
      </c>
      <c r="AG75" s="1015"/>
      <c r="AH75" s="1015"/>
      <c r="AI75" s="1015"/>
      <c r="AJ75" s="1016"/>
      <c r="AK75" s="1017" t="s">
        <v>575</v>
      </c>
      <c r="AL75" s="1015"/>
      <c r="AM75" s="1015"/>
      <c r="AN75" s="1015"/>
      <c r="AO75" s="1016"/>
      <c r="AP75" s="1017">
        <v>4676</v>
      </c>
      <c r="AQ75" s="1015"/>
      <c r="AR75" s="1015"/>
      <c r="AS75" s="1015"/>
      <c r="AT75" s="1016"/>
      <c r="AU75" s="1017">
        <v>0</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584</v>
      </c>
      <c r="C76" s="1011"/>
      <c r="D76" s="1011"/>
      <c r="E76" s="1011"/>
      <c r="F76" s="1011"/>
      <c r="G76" s="1011"/>
      <c r="H76" s="1011"/>
      <c r="I76" s="1011"/>
      <c r="J76" s="1011"/>
      <c r="K76" s="1011"/>
      <c r="L76" s="1011"/>
      <c r="M76" s="1011"/>
      <c r="N76" s="1011"/>
      <c r="O76" s="1011"/>
      <c r="P76" s="1012"/>
      <c r="Q76" s="1014">
        <v>577</v>
      </c>
      <c r="R76" s="1015"/>
      <c r="S76" s="1015"/>
      <c r="T76" s="1015"/>
      <c r="U76" s="1016"/>
      <c r="V76" s="1017">
        <v>577</v>
      </c>
      <c r="W76" s="1015"/>
      <c r="X76" s="1015"/>
      <c r="Y76" s="1015"/>
      <c r="Z76" s="1016"/>
      <c r="AA76" s="1017" t="s">
        <v>575</v>
      </c>
      <c r="AB76" s="1015"/>
      <c r="AC76" s="1015"/>
      <c r="AD76" s="1015"/>
      <c r="AE76" s="1016"/>
      <c r="AF76" s="1017" t="s">
        <v>575</v>
      </c>
      <c r="AG76" s="1015"/>
      <c r="AH76" s="1015"/>
      <c r="AI76" s="1015"/>
      <c r="AJ76" s="1016"/>
      <c r="AK76" s="1017" t="s">
        <v>575</v>
      </c>
      <c r="AL76" s="1015"/>
      <c r="AM76" s="1015"/>
      <c r="AN76" s="1015"/>
      <c r="AO76" s="1016"/>
      <c r="AP76" s="1017" t="s">
        <v>575</v>
      </c>
      <c r="AQ76" s="1015"/>
      <c r="AR76" s="1015"/>
      <c r="AS76" s="1015"/>
      <c r="AT76" s="1016"/>
      <c r="AU76" s="1017" t="s">
        <v>575</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397</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2083</v>
      </c>
      <c r="AG88" s="995"/>
      <c r="AH88" s="995"/>
      <c r="AI88" s="995"/>
      <c r="AJ88" s="995"/>
      <c r="AK88" s="999"/>
      <c r="AL88" s="999"/>
      <c r="AM88" s="999"/>
      <c r="AN88" s="999"/>
      <c r="AO88" s="999"/>
      <c r="AP88" s="995">
        <v>5713</v>
      </c>
      <c r="AQ88" s="995"/>
      <c r="AR88" s="995"/>
      <c r="AS88" s="995"/>
      <c r="AT88" s="995"/>
      <c r="AU88" s="995">
        <v>375</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314</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314</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314</v>
      </c>
      <c r="DR109" s="932"/>
      <c r="DS109" s="932"/>
      <c r="DT109" s="932"/>
      <c r="DU109" s="933"/>
      <c r="DV109" s="934" t="s">
        <v>430</v>
      </c>
      <c r="DW109" s="932"/>
      <c r="DX109" s="932"/>
      <c r="DY109" s="932"/>
      <c r="DZ109" s="965"/>
    </row>
    <row r="110" spans="1:131" s="230" customFormat="1" ht="26.25" customHeight="1" x14ac:dyDescent="0.15">
      <c r="A110" s="843" t="s">
        <v>432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586302</v>
      </c>
      <c r="AB110" s="925"/>
      <c r="AC110" s="925"/>
      <c r="AD110" s="925"/>
      <c r="AE110" s="926"/>
      <c r="AF110" s="927">
        <v>605649</v>
      </c>
      <c r="AG110" s="925"/>
      <c r="AH110" s="925"/>
      <c r="AI110" s="925"/>
      <c r="AJ110" s="926"/>
      <c r="AK110" s="927">
        <v>597301</v>
      </c>
      <c r="AL110" s="925"/>
      <c r="AM110" s="925"/>
      <c r="AN110" s="925"/>
      <c r="AO110" s="926"/>
      <c r="AP110" s="928">
        <v>22.9</v>
      </c>
      <c r="AQ110" s="929"/>
      <c r="AR110" s="929"/>
      <c r="AS110" s="929"/>
      <c r="AT110" s="930"/>
      <c r="AU110" s="966" t="s">
        <v>75</v>
      </c>
      <c r="AV110" s="967"/>
      <c r="AW110" s="967"/>
      <c r="AX110" s="967"/>
      <c r="AY110" s="967"/>
      <c r="AZ110" s="896" t="s">
        <v>433</v>
      </c>
      <c r="BA110" s="844"/>
      <c r="BB110" s="844"/>
      <c r="BC110" s="844"/>
      <c r="BD110" s="844"/>
      <c r="BE110" s="844"/>
      <c r="BF110" s="844"/>
      <c r="BG110" s="844"/>
      <c r="BH110" s="844"/>
      <c r="BI110" s="844"/>
      <c r="BJ110" s="844"/>
      <c r="BK110" s="844"/>
      <c r="BL110" s="844"/>
      <c r="BM110" s="844"/>
      <c r="BN110" s="844"/>
      <c r="BO110" s="844"/>
      <c r="BP110" s="845"/>
      <c r="BQ110" s="897">
        <v>4887046</v>
      </c>
      <c r="BR110" s="878"/>
      <c r="BS110" s="878"/>
      <c r="BT110" s="878"/>
      <c r="BU110" s="878"/>
      <c r="BV110" s="878">
        <v>4768980</v>
      </c>
      <c r="BW110" s="878"/>
      <c r="BX110" s="878"/>
      <c r="BY110" s="878"/>
      <c r="BZ110" s="878"/>
      <c r="CA110" s="878">
        <v>4717185</v>
      </c>
      <c r="CB110" s="878"/>
      <c r="CC110" s="878"/>
      <c r="CD110" s="878"/>
      <c r="CE110" s="878"/>
      <c r="CF110" s="902">
        <v>181.1</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436</v>
      </c>
      <c r="DH110" s="878"/>
      <c r="DI110" s="878"/>
      <c r="DJ110" s="878"/>
      <c r="DK110" s="878"/>
      <c r="DL110" s="878" t="s">
        <v>130</v>
      </c>
      <c r="DM110" s="878"/>
      <c r="DN110" s="878"/>
      <c r="DO110" s="878"/>
      <c r="DP110" s="878"/>
      <c r="DQ110" s="878" t="s">
        <v>130</v>
      </c>
      <c r="DR110" s="878"/>
      <c r="DS110" s="878"/>
      <c r="DT110" s="878"/>
      <c r="DU110" s="878"/>
      <c r="DV110" s="879" t="s">
        <v>130</v>
      </c>
      <c r="DW110" s="879"/>
      <c r="DX110" s="879"/>
      <c r="DY110" s="879"/>
      <c r="DZ110" s="880"/>
    </row>
    <row r="111" spans="1:131" s="230" customFormat="1" ht="26.25" customHeight="1" x14ac:dyDescent="0.15">
      <c r="A111" s="810" t="s">
        <v>437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130</v>
      </c>
      <c r="AB111" s="955"/>
      <c r="AC111" s="955"/>
      <c r="AD111" s="955"/>
      <c r="AE111" s="956"/>
      <c r="AF111" s="957" t="s">
        <v>130</v>
      </c>
      <c r="AG111" s="955"/>
      <c r="AH111" s="955"/>
      <c r="AI111" s="955"/>
      <c r="AJ111" s="956"/>
      <c r="AK111" s="957" t="s">
        <v>436</v>
      </c>
      <c r="AL111" s="955"/>
      <c r="AM111" s="955"/>
      <c r="AN111" s="955"/>
      <c r="AO111" s="956"/>
      <c r="AP111" s="958" t="s">
        <v>130</v>
      </c>
      <c r="AQ111" s="959"/>
      <c r="AR111" s="959"/>
      <c r="AS111" s="959"/>
      <c r="AT111" s="960"/>
      <c r="AU111" s="968"/>
      <c r="AV111" s="969"/>
      <c r="AW111" s="969"/>
      <c r="AX111" s="969"/>
      <c r="AY111" s="969"/>
      <c r="AZ111" s="851" t="s">
        <v>438</v>
      </c>
      <c r="BA111" s="788"/>
      <c r="BB111" s="788"/>
      <c r="BC111" s="788"/>
      <c r="BD111" s="788"/>
      <c r="BE111" s="788"/>
      <c r="BF111" s="788"/>
      <c r="BG111" s="788"/>
      <c r="BH111" s="788"/>
      <c r="BI111" s="788"/>
      <c r="BJ111" s="788"/>
      <c r="BK111" s="788"/>
      <c r="BL111" s="788"/>
      <c r="BM111" s="788"/>
      <c r="BN111" s="788"/>
      <c r="BO111" s="788"/>
      <c r="BP111" s="789"/>
      <c r="BQ111" s="852">
        <v>484</v>
      </c>
      <c r="BR111" s="853"/>
      <c r="BS111" s="853"/>
      <c r="BT111" s="853"/>
      <c r="BU111" s="853"/>
      <c r="BV111" s="853">
        <v>430</v>
      </c>
      <c r="BW111" s="853"/>
      <c r="BX111" s="853"/>
      <c r="BY111" s="853"/>
      <c r="BZ111" s="853"/>
      <c r="CA111" s="853">
        <v>382</v>
      </c>
      <c r="CB111" s="853"/>
      <c r="CC111" s="853"/>
      <c r="CD111" s="853"/>
      <c r="CE111" s="853"/>
      <c r="CF111" s="911">
        <v>0</v>
      </c>
      <c r="CG111" s="912"/>
      <c r="CH111" s="912"/>
      <c r="CI111" s="912"/>
      <c r="CJ111" s="912"/>
      <c r="CK111" s="963"/>
      <c r="CL111" s="857"/>
      <c r="CM111" s="851" t="s">
        <v>439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130</v>
      </c>
      <c r="DH111" s="853"/>
      <c r="DI111" s="853"/>
      <c r="DJ111" s="853"/>
      <c r="DK111" s="853"/>
      <c r="DL111" s="853" t="s">
        <v>130</v>
      </c>
      <c r="DM111" s="853"/>
      <c r="DN111" s="853"/>
      <c r="DO111" s="853"/>
      <c r="DP111" s="853"/>
      <c r="DQ111" s="853" t="s">
        <v>436</v>
      </c>
      <c r="DR111" s="853"/>
      <c r="DS111" s="853"/>
      <c r="DT111" s="853"/>
      <c r="DU111" s="853"/>
      <c r="DV111" s="830" t="s">
        <v>130</v>
      </c>
      <c r="DW111" s="830"/>
      <c r="DX111" s="830"/>
      <c r="DY111" s="830"/>
      <c r="DZ111" s="831"/>
    </row>
    <row r="112" spans="1:131" s="230" customFormat="1" ht="26.25" customHeight="1" x14ac:dyDescent="0.15">
      <c r="A112" s="948" t="s">
        <v>440</v>
      </c>
      <c r="B112" s="949"/>
      <c r="C112" s="788" t="s">
        <v>441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130</v>
      </c>
      <c r="AB112" s="816"/>
      <c r="AC112" s="816"/>
      <c r="AD112" s="816"/>
      <c r="AE112" s="817"/>
      <c r="AF112" s="818" t="s">
        <v>436</v>
      </c>
      <c r="AG112" s="816"/>
      <c r="AH112" s="816"/>
      <c r="AI112" s="816"/>
      <c r="AJ112" s="817"/>
      <c r="AK112" s="818" t="s">
        <v>130</v>
      </c>
      <c r="AL112" s="816"/>
      <c r="AM112" s="816"/>
      <c r="AN112" s="816"/>
      <c r="AO112" s="817"/>
      <c r="AP112" s="860" t="s">
        <v>130</v>
      </c>
      <c r="AQ112" s="861"/>
      <c r="AR112" s="861"/>
      <c r="AS112" s="861"/>
      <c r="AT112" s="862"/>
      <c r="AU112" s="968"/>
      <c r="AV112" s="969"/>
      <c r="AW112" s="969"/>
      <c r="AX112" s="969"/>
      <c r="AY112" s="969"/>
      <c r="AZ112" s="851" t="s">
        <v>442</v>
      </c>
      <c r="BA112" s="788"/>
      <c r="BB112" s="788"/>
      <c r="BC112" s="788"/>
      <c r="BD112" s="788"/>
      <c r="BE112" s="788"/>
      <c r="BF112" s="788"/>
      <c r="BG112" s="788"/>
      <c r="BH112" s="788"/>
      <c r="BI112" s="788"/>
      <c r="BJ112" s="788"/>
      <c r="BK112" s="788"/>
      <c r="BL112" s="788"/>
      <c r="BM112" s="788"/>
      <c r="BN112" s="788"/>
      <c r="BO112" s="788"/>
      <c r="BP112" s="789"/>
      <c r="BQ112" s="852">
        <v>2151035</v>
      </c>
      <c r="BR112" s="853"/>
      <c r="BS112" s="853"/>
      <c r="BT112" s="853"/>
      <c r="BU112" s="853"/>
      <c r="BV112" s="853">
        <v>1863609</v>
      </c>
      <c r="BW112" s="853"/>
      <c r="BX112" s="853"/>
      <c r="BY112" s="853"/>
      <c r="BZ112" s="853"/>
      <c r="CA112" s="853">
        <v>1548065</v>
      </c>
      <c r="CB112" s="853"/>
      <c r="CC112" s="853"/>
      <c r="CD112" s="853"/>
      <c r="CE112" s="853"/>
      <c r="CF112" s="911">
        <v>59.4</v>
      </c>
      <c r="CG112" s="912"/>
      <c r="CH112" s="912"/>
      <c r="CI112" s="912"/>
      <c r="CJ112" s="912"/>
      <c r="CK112" s="963"/>
      <c r="CL112" s="857"/>
      <c r="CM112" s="851" t="s">
        <v>443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130</v>
      </c>
      <c r="DH112" s="853"/>
      <c r="DI112" s="853"/>
      <c r="DJ112" s="853"/>
      <c r="DK112" s="853"/>
      <c r="DL112" s="853" t="s">
        <v>130</v>
      </c>
      <c r="DM112" s="853"/>
      <c r="DN112" s="853"/>
      <c r="DO112" s="853"/>
      <c r="DP112" s="853"/>
      <c r="DQ112" s="853" t="s">
        <v>436</v>
      </c>
      <c r="DR112" s="853"/>
      <c r="DS112" s="853"/>
      <c r="DT112" s="853"/>
      <c r="DU112" s="853"/>
      <c r="DV112" s="830" t="s">
        <v>436</v>
      </c>
      <c r="DW112" s="830"/>
      <c r="DX112" s="830"/>
      <c r="DY112" s="830"/>
      <c r="DZ112" s="831"/>
    </row>
    <row r="113" spans="1:130" s="230" customFormat="1" ht="26.25" customHeight="1" x14ac:dyDescent="0.15">
      <c r="A113" s="950"/>
      <c r="B113" s="951"/>
      <c r="C113" s="788" t="s">
        <v>444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352823</v>
      </c>
      <c r="AB113" s="955"/>
      <c r="AC113" s="955"/>
      <c r="AD113" s="955"/>
      <c r="AE113" s="956"/>
      <c r="AF113" s="957">
        <v>322960</v>
      </c>
      <c r="AG113" s="955"/>
      <c r="AH113" s="955"/>
      <c r="AI113" s="955"/>
      <c r="AJ113" s="956"/>
      <c r="AK113" s="957">
        <v>307636</v>
      </c>
      <c r="AL113" s="955"/>
      <c r="AM113" s="955"/>
      <c r="AN113" s="955"/>
      <c r="AO113" s="956"/>
      <c r="AP113" s="958">
        <v>11.8</v>
      </c>
      <c r="AQ113" s="959"/>
      <c r="AR113" s="959"/>
      <c r="AS113" s="959"/>
      <c r="AT113" s="960"/>
      <c r="AU113" s="968"/>
      <c r="AV113" s="969"/>
      <c r="AW113" s="969"/>
      <c r="AX113" s="969"/>
      <c r="AY113" s="969"/>
      <c r="AZ113" s="851" t="s">
        <v>445</v>
      </c>
      <c r="BA113" s="788"/>
      <c r="BB113" s="788"/>
      <c r="BC113" s="788"/>
      <c r="BD113" s="788"/>
      <c r="BE113" s="788"/>
      <c r="BF113" s="788"/>
      <c r="BG113" s="788"/>
      <c r="BH113" s="788"/>
      <c r="BI113" s="788"/>
      <c r="BJ113" s="788"/>
      <c r="BK113" s="788"/>
      <c r="BL113" s="788"/>
      <c r="BM113" s="788"/>
      <c r="BN113" s="788"/>
      <c r="BO113" s="788"/>
      <c r="BP113" s="789"/>
      <c r="BQ113" s="852">
        <v>428891</v>
      </c>
      <c r="BR113" s="853"/>
      <c r="BS113" s="853"/>
      <c r="BT113" s="853"/>
      <c r="BU113" s="853"/>
      <c r="BV113" s="853">
        <v>401914</v>
      </c>
      <c r="BW113" s="853"/>
      <c r="BX113" s="853"/>
      <c r="BY113" s="853"/>
      <c r="BZ113" s="853"/>
      <c r="CA113" s="853">
        <v>375014</v>
      </c>
      <c r="CB113" s="853"/>
      <c r="CC113" s="853"/>
      <c r="CD113" s="853"/>
      <c r="CE113" s="853"/>
      <c r="CF113" s="911">
        <v>14.4</v>
      </c>
      <c r="CG113" s="912"/>
      <c r="CH113" s="912"/>
      <c r="CI113" s="912"/>
      <c r="CJ113" s="912"/>
      <c r="CK113" s="963"/>
      <c r="CL113" s="857"/>
      <c r="CM113" s="851" t="s">
        <v>446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130</v>
      </c>
      <c r="DH113" s="816"/>
      <c r="DI113" s="816"/>
      <c r="DJ113" s="816"/>
      <c r="DK113" s="817"/>
      <c r="DL113" s="818" t="s">
        <v>130</v>
      </c>
      <c r="DM113" s="816"/>
      <c r="DN113" s="816"/>
      <c r="DO113" s="816"/>
      <c r="DP113" s="817"/>
      <c r="DQ113" s="818" t="s">
        <v>436</v>
      </c>
      <c r="DR113" s="816"/>
      <c r="DS113" s="816"/>
      <c r="DT113" s="816"/>
      <c r="DU113" s="817"/>
      <c r="DV113" s="860" t="s">
        <v>130</v>
      </c>
      <c r="DW113" s="861"/>
      <c r="DX113" s="861"/>
      <c r="DY113" s="861"/>
      <c r="DZ113" s="862"/>
    </row>
    <row r="114" spans="1:130" s="230" customFormat="1" ht="26.25" customHeight="1" x14ac:dyDescent="0.15">
      <c r="A114" s="950"/>
      <c r="B114" s="951"/>
      <c r="C114" s="788" t="s">
        <v>447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29490</v>
      </c>
      <c r="AB114" s="816"/>
      <c r="AC114" s="816"/>
      <c r="AD114" s="816"/>
      <c r="AE114" s="817"/>
      <c r="AF114" s="818">
        <v>28420</v>
      </c>
      <c r="AG114" s="816"/>
      <c r="AH114" s="816"/>
      <c r="AI114" s="816"/>
      <c r="AJ114" s="817"/>
      <c r="AK114" s="818">
        <v>27921</v>
      </c>
      <c r="AL114" s="816"/>
      <c r="AM114" s="816"/>
      <c r="AN114" s="816"/>
      <c r="AO114" s="817"/>
      <c r="AP114" s="860">
        <v>1.1000000000000001</v>
      </c>
      <c r="AQ114" s="861"/>
      <c r="AR114" s="861"/>
      <c r="AS114" s="861"/>
      <c r="AT114" s="862"/>
      <c r="AU114" s="968"/>
      <c r="AV114" s="969"/>
      <c r="AW114" s="969"/>
      <c r="AX114" s="969"/>
      <c r="AY114" s="969"/>
      <c r="AZ114" s="851" t="s">
        <v>448</v>
      </c>
      <c r="BA114" s="788"/>
      <c r="BB114" s="788"/>
      <c r="BC114" s="788"/>
      <c r="BD114" s="788"/>
      <c r="BE114" s="788"/>
      <c r="BF114" s="788"/>
      <c r="BG114" s="788"/>
      <c r="BH114" s="788"/>
      <c r="BI114" s="788"/>
      <c r="BJ114" s="788"/>
      <c r="BK114" s="788"/>
      <c r="BL114" s="788"/>
      <c r="BM114" s="788"/>
      <c r="BN114" s="788"/>
      <c r="BO114" s="788"/>
      <c r="BP114" s="789"/>
      <c r="BQ114" s="852">
        <v>240454</v>
      </c>
      <c r="BR114" s="853"/>
      <c r="BS114" s="853"/>
      <c r="BT114" s="853"/>
      <c r="BU114" s="853"/>
      <c r="BV114" s="853">
        <v>212239</v>
      </c>
      <c r="BW114" s="853"/>
      <c r="BX114" s="853"/>
      <c r="BY114" s="853"/>
      <c r="BZ114" s="853"/>
      <c r="CA114" s="853">
        <v>284214</v>
      </c>
      <c r="CB114" s="853"/>
      <c r="CC114" s="853"/>
      <c r="CD114" s="853"/>
      <c r="CE114" s="853"/>
      <c r="CF114" s="911">
        <v>10.9</v>
      </c>
      <c r="CG114" s="912"/>
      <c r="CH114" s="912"/>
      <c r="CI114" s="912"/>
      <c r="CJ114" s="912"/>
      <c r="CK114" s="963"/>
      <c r="CL114" s="857"/>
      <c r="CM114" s="851" t="s">
        <v>449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130</v>
      </c>
      <c r="DH114" s="816"/>
      <c r="DI114" s="816"/>
      <c r="DJ114" s="816"/>
      <c r="DK114" s="817"/>
      <c r="DL114" s="818" t="s">
        <v>130</v>
      </c>
      <c r="DM114" s="816"/>
      <c r="DN114" s="816"/>
      <c r="DO114" s="816"/>
      <c r="DP114" s="817"/>
      <c r="DQ114" s="818" t="s">
        <v>130</v>
      </c>
      <c r="DR114" s="816"/>
      <c r="DS114" s="816"/>
      <c r="DT114" s="816"/>
      <c r="DU114" s="817"/>
      <c r="DV114" s="860" t="s">
        <v>130</v>
      </c>
      <c r="DW114" s="861"/>
      <c r="DX114" s="861"/>
      <c r="DY114" s="861"/>
      <c r="DZ114" s="862"/>
    </row>
    <row r="115" spans="1:130" s="230" customFormat="1" ht="26.25" customHeight="1" x14ac:dyDescent="0.15">
      <c r="A115" s="950"/>
      <c r="B115" s="951"/>
      <c r="C115" s="788" t="s">
        <v>450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546</v>
      </c>
      <c r="AB115" s="955"/>
      <c r="AC115" s="955"/>
      <c r="AD115" s="955"/>
      <c r="AE115" s="956"/>
      <c r="AF115" s="957">
        <v>481</v>
      </c>
      <c r="AG115" s="955"/>
      <c r="AH115" s="955"/>
      <c r="AI115" s="955"/>
      <c r="AJ115" s="956"/>
      <c r="AK115" s="957">
        <v>430</v>
      </c>
      <c r="AL115" s="955"/>
      <c r="AM115" s="955"/>
      <c r="AN115" s="955"/>
      <c r="AO115" s="956"/>
      <c r="AP115" s="958">
        <v>0</v>
      </c>
      <c r="AQ115" s="959"/>
      <c r="AR115" s="959"/>
      <c r="AS115" s="959"/>
      <c r="AT115" s="960"/>
      <c r="AU115" s="968"/>
      <c r="AV115" s="969"/>
      <c r="AW115" s="969"/>
      <c r="AX115" s="969"/>
      <c r="AY115" s="969"/>
      <c r="AZ115" s="851" t="s">
        <v>451</v>
      </c>
      <c r="BA115" s="788"/>
      <c r="BB115" s="788"/>
      <c r="BC115" s="788"/>
      <c r="BD115" s="788"/>
      <c r="BE115" s="788"/>
      <c r="BF115" s="788"/>
      <c r="BG115" s="788"/>
      <c r="BH115" s="788"/>
      <c r="BI115" s="788"/>
      <c r="BJ115" s="788"/>
      <c r="BK115" s="788"/>
      <c r="BL115" s="788"/>
      <c r="BM115" s="788"/>
      <c r="BN115" s="788"/>
      <c r="BO115" s="788"/>
      <c r="BP115" s="789"/>
      <c r="BQ115" s="852" t="s">
        <v>130</v>
      </c>
      <c r="BR115" s="853"/>
      <c r="BS115" s="853"/>
      <c r="BT115" s="853"/>
      <c r="BU115" s="853"/>
      <c r="BV115" s="853" t="s">
        <v>130</v>
      </c>
      <c r="BW115" s="853"/>
      <c r="BX115" s="853"/>
      <c r="BY115" s="853"/>
      <c r="BZ115" s="853"/>
      <c r="CA115" s="853" t="s">
        <v>130</v>
      </c>
      <c r="CB115" s="853"/>
      <c r="CC115" s="853"/>
      <c r="CD115" s="853"/>
      <c r="CE115" s="853"/>
      <c r="CF115" s="911" t="s">
        <v>130</v>
      </c>
      <c r="CG115" s="912"/>
      <c r="CH115" s="912"/>
      <c r="CI115" s="912"/>
      <c r="CJ115" s="912"/>
      <c r="CK115" s="963"/>
      <c r="CL115" s="857"/>
      <c r="CM115" s="851" t="s">
        <v>452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130</v>
      </c>
      <c r="DH115" s="816"/>
      <c r="DI115" s="816"/>
      <c r="DJ115" s="816"/>
      <c r="DK115" s="817"/>
      <c r="DL115" s="818" t="s">
        <v>130</v>
      </c>
      <c r="DM115" s="816"/>
      <c r="DN115" s="816"/>
      <c r="DO115" s="816"/>
      <c r="DP115" s="817"/>
      <c r="DQ115" s="818" t="s">
        <v>130</v>
      </c>
      <c r="DR115" s="816"/>
      <c r="DS115" s="816"/>
      <c r="DT115" s="816"/>
      <c r="DU115" s="817"/>
      <c r="DV115" s="860" t="s">
        <v>436</v>
      </c>
      <c r="DW115" s="861"/>
      <c r="DX115" s="861"/>
      <c r="DY115" s="861"/>
      <c r="DZ115" s="862"/>
    </row>
    <row r="116" spans="1:130" s="230" customFormat="1" ht="26.25" customHeight="1" x14ac:dyDescent="0.15">
      <c r="A116" s="952"/>
      <c r="B116" s="953"/>
      <c r="C116" s="875" t="s">
        <v>453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130</v>
      </c>
      <c r="AB116" s="816"/>
      <c r="AC116" s="816"/>
      <c r="AD116" s="816"/>
      <c r="AE116" s="817"/>
      <c r="AF116" s="818" t="s">
        <v>130</v>
      </c>
      <c r="AG116" s="816"/>
      <c r="AH116" s="816"/>
      <c r="AI116" s="816"/>
      <c r="AJ116" s="817"/>
      <c r="AK116" s="818" t="s">
        <v>130</v>
      </c>
      <c r="AL116" s="816"/>
      <c r="AM116" s="816"/>
      <c r="AN116" s="816"/>
      <c r="AO116" s="817"/>
      <c r="AP116" s="860" t="s">
        <v>130</v>
      </c>
      <c r="AQ116" s="861"/>
      <c r="AR116" s="861"/>
      <c r="AS116" s="861"/>
      <c r="AT116" s="862"/>
      <c r="AU116" s="968"/>
      <c r="AV116" s="969"/>
      <c r="AW116" s="969"/>
      <c r="AX116" s="969"/>
      <c r="AY116" s="969"/>
      <c r="AZ116" s="945" t="s">
        <v>454</v>
      </c>
      <c r="BA116" s="946"/>
      <c r="BB116" s="946"/>
      <c r="BC116" s="946"/>
      <c r="BD116" s="946"/>
      <c r="BE116" s="946"/>
      <c r="BF116" s="946"/>
      <c r="BG116" s="946"/>
      <c r="BH116" s="946"/>
      <c r="BI116" s="946"/>
      <c r="BJ116" s="946"/>
      <c r="BK116" s="946"/>
      <c r="BL116" s="946"/>
      <c r="BM116" s="946"/>
      <c r="BN116" s="946"/>
      <c r="BO116" s="946"/>
      <c r="BP116" s="947"/>
      <c r="BQ116" s="852" t="s">
        <v>130</v>
      </c>
      <c r="BR116" s="853"/>
      <c r="BS116" s="853"/>
      <c r="BT116" s="853"/>
      <c r="BU116" s="853"/>
      <c r="BV116" s="853" t="s">
        <v>436</v>
      </c>
      <c r="BW116" s="853"/>
      <c r="BX116" s="853"/>
      <c r="BY116" s="853"/>
      <c r="BZ116" s="853"/>
      <c r="CA116" s="853" t="s">
        <v>436</v>
      </c>
      <c r="CB116" s="853"/>
      <c r="CC116" s="853"/>
      <c r="CD116" s="853"/>
      <c r="CE116" s="853"/>
      <c r="CF116" s="911" t="s">
        <v>130</v>
      </c>
      <c r="CG116" s="912"/>
      <c r="CH116" s="912"/>
      <c r="CI116" s="912"/>
      <c r="CJ116" s="912"/>
      <c r="CK116" s="963"/>
      <c r="CL116" s="857"/>
      <c r="CM116" s="851" t="s">
        <v>455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130</v>
      </c>
      <c r="DH116" s="816"/>
      <c r="DI116" s="816"/>
      <c r="DJ116" s="816"/>
      <c r="DK116" s="817"/>
      <c r="DL116" s="818" t="s">
        <v>130</v>
      </c>
      <c r="DM116" s="816"/>
      <c r="DN116" s="816"/>
      <c r="DO116" s="816"/>
      <c r="DP116" s="817"/>
      <c r="DQ116" s="818" t="s">
        <v>130</v>
      </c>
      <c r="DR116" s="816"/>
      <c r="DS116" s="816"/>
      <c r="DT116" s="816"/>
      <c r="DU116" s="817"/>
      <c r="DV116" s="860" t="s">
        <v>436</v>
      </c>
      <c r="DW116" s="861"/>
      <c r="DX116" s="861"/>
      <c r="DY116" s="861"/>
      <c r="DZ116" s="862"/>
    </row>
    <row r="117" spans="1:130" s="230" customFormat="1" ht="26.25" customHeight="1" x14ac:dyDescent="0.15">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456</v>
      </c>
      <c r="Z117" s="933"/>
      <c r="AA117" s="938">
        <v>969161</v>
      </c>
      <c r="AB117" s="939"/>
      <c r="AC117" s="939"/>
      <c r="AD117" s="939"/>
      <c r="AE117" s="940"/>
      <c r="AF117" s="941">
        <v>957510</v>
      </c>
      <c r="AG117" s="939"/>
      <c r="AH117" s="939"/>
      <c r="AI117" s="939"/>
      <c r="AJ117" s="940"/>
      <c r="AK117" s="941">
        <v>933288</v>
      </c>
      <c r="AL117" s="939"/>
      <c r="AM117" s="939"/>
      <c r="AN117" s="939"/>
      <c r="AO117" s="940"/>
      <c r="AP117" s="942"/>
      <c r="AQ117" s="943"/>
      <c r="AR117" s="943"/>
      <c r="AS117" s="943"/>
      <c r="AT117" s="944"/>
      <c r="AU117" s="968"/>
      <c r="AV117" s="969"/>
      <c r="AW117" s="969"/>
      <c r="AX117" s="969"/>
      <c r="AY117" s="969"/>
      <c r="AZ117" s="899" t="s">
        <v>457</v>
      </c>
      <c r="BA117" s="900"/>
      <c r="BB117" s="900"/>
      <c r="BC117" s="900"/>
      <c r="BD117" s="900"/>
      <c r="BE117" s="900"/>
      <c r="BF117" s="900"/>
      <c r="BG117" s="900"/>
      <c r="BH117" s="900"/>
      <c r="BI117" s="900"/>
      <c r="BJ117" s="900"/>
      <c r="BK117" s="900"/>
      <c r="BL117" s="900"/>
      <c r="BM117" s="900"/>
      <c r="BN117" s="900"/>
      <c r="BO117" s="900"/>
      <c r="BP117" s="901"/>
      <c r="BQ117" s="852" t="s">
        <v>130</v>
      </c>
      <c r="BR117" s="853"/>
      <c r="BS117" s="853"/>
      <c r="BT117" s="853"/>
      <c r="BU117" s="853"/>
      <c r="BV117" s="853" t="s">
        <v>436</v>
      </c>
      <c r="BW117" s="853"/>
      <c r="BX117" s="853"/>
      <c r="BY117" s="853"/>
      <c r="BZ117" s="853"/>
      <c r="CA117" s="853" t="s">
        <v>130</v>
      </c>
      <c r="CB117" s="853"/>
      <c r="CC117" s="853"/>
      <c r="CD117" s="853"/>
      <c r="CE117" s="853"/>
      <c r="CF117" s="911" t="s">
        <v>436</v>
      </c>
      <c r="CG117" s="912"/>
      <c r="CH117" s="912"/>
      <c r="CI117" s="912"/>
      <c r="CJ117" s="912"/>
      <c r="CK117" s="963"/>
      <c r="CL117" s="857"/>
      <c r="CM117" s="851" t="s">
        <v>458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130</v>
      </c>
      <c r="DH117" s="816"/>
      <c r="DI117" s="816"/>
      <c r="DJ117" s="816"/>
      <c r="DK117" s="817"/>
      <c r="DL117" s="818" t="s">
        <v>130</v>
      </c>
      <c r="DM117" s="816"/>
      <c r="DN117" s="816"/>
      <c r="DO117" s="816"/>
      <c r="DP117" s="817"/>
      <c r="DQ117" s="818" t="s">
        <v>130</v>
      </c>
      <c r="DR117" s="816"/>
      <c r="DS117" s="816"/>
      <c r="DT117" s="816"/>
      <c r="DU117" s="817"/>
      <c r="DV117" s="860" t="s">
        <v>130</v>
      </c>
      <c r="DW117" s="861"/>
      <c r="DX117" s="861"/>
      <c r="DY117" s="861"/>
      <c r="DZ117" s="862"/>
    </row>
    <row r="118" spans="1:130" s="230" customFormat="1" ht="26.25" customHeight="1" x14ac:dyDescent="0.15">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314</v>
      </c>
      <c r="AL118" s="932"/>
      <c r="AM118" s="932"/>
      <c r="AN118" s="932"/>
      <c r="AO118" s="933"/>
      <c r="AP118" s="935" t="s">
        <v>430</v>
      </c>
      <c r="AQ118" s="936"/>
      <c r="AR118" s="936"/>
      <c r="AS118" s="936"/>
      <c r="AT118" s="937"/>
      <c r="AU118" s="968"/>
      <c r="AV118" s="969"/>
      <c r="AW118" s="969"/>
      <c r="AX118" s="969"/>
      <c r="AY118" s="969"/>
      <c r="AZ118" s="874" t="s">
        <v>459</v>
      </c>
      <c r="BA118" s="875"/>
      <c r="BB118" s="875"/>
      <c r="BC118" s="875"/>
      <c r="BD118" s="875"/>
      <c r="BE118" s="875"/>
      <c r="BF118" s="875"/>
      <c r="BG118" s="875"/>
      <c r="BH118" s="875"/>
      <c r="BI118" s="875"/>
      <c r="BJ118" s="875"/>
      <c r="BK118" s="875"/>
      <c r="BL118" s="875"/>
      <c r="BM118" s="875"/>
      <c r="BN118" s="875"/>
      <c r="BO118" s="875"/>
      <c r="BP118" s="876"/>
      <c r="BQ118" s="915" t="s">
        <v>130</v>
      </c>
      <c r="BR118" s="881"/>
      <c r="BS118" s="881"/>
      <c r="BT118" s="881"/>
      <c r="BU118" s="881"/>
      <c r="BV118" s="881" t="s">
        <v>130</v>
      </c>
      <c r="BW118" s="881"/>
      <c r="BX118" s="881"/>
      <c r="BY118" s="881"/>
      <c r="BZ118" s="881"/>
      <c r="CA118" s="881" t="s">
        <v>130</v>
      </c>
      <c r="CB118" s="881"/>
      <c r="CC118" s="881"/>
      <c r="CD118" s="881"/>
      <c r="CE118" s="881"/>
      <c r="CF118" s="911" t="s">
        <v>130</v>
      </c>
      <c r="CG118" s="912"/>
      <c r="CH118" s="912"/>
      <c r="CI118" s="912"/>
      <c r="CJ118" s="912"/>
      <c r="CK118" s="963"/>
      <c r="CL118" s="857"/>
      <c r="CM118" s="851" t="s">
        <v>460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130</v>
      </c>
      <c r="DM118" s="816"/>
      <c r="DN118" s="816"/>
      <c r="DO118" s="816"/>
      <c r="DP118" s="817"/>
      <c r="DQ118" s="818" t="s">
        <v>130</v>
      </c>
      <c r="DR118" s="816"/>
      <c r="DS118" s="816"/>
      <c r="DT118" s="816"/>
      <c r="DU118" s="817"/>
      <c r="DV118" s="860" t="s">
        <v>130</v>
      </c>
      <c r="DW118" s="861"/>
      <c r="DX118" s="861"/>
      <c r="DY118" s="861"/>
      <c r="DZ118" s="862"/>
    </row>
    <row r="119" spans="1:130" s="230" customFormat="1" ht="26.25" customHeight="1" x14ac:dyDescent="0.15">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436</v>
      </c>
      <c r="AB119" s="925"/>
      <c r="AC119" s="925"/>
      <c r="AD119" s="925"/>
      <c r="AE119" s="926"/>
      <c r="AF119" s="927" t="s">
        <v>130</v>
      </c>
      <c r="AG119" s="925"/>
      <c r="AH119" s="925"/>
      <c r="AI119" s="925"/>
      <c r="AJ119" s="926"/>
      <c r="AK119" s="927" t="s">
        <v>436</v>
      </c>
      <c r="AL119" s="925"/>
      <c r="AM119" s="925"/>
      <c r="AN119" s="925"/>
      <c r="AO119" s="926"/>
      <c r="AP119" s="928" t="s">
        <v>130</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461</v>
      </c>
      <c r="BP119" s="914"/>
      <c r="BQ119" s="915">
        <v>7707910</v>
      </c>
      <c r="BR119" s="881"/>
      <c r="BS119" s="881"/>
      <c r="BT119" s="881"/>
      <c r="BU119" s="881"/>
      <c r="BV119" s="881">
        <v>7247172</v>
      </c>
      <c r="BW119" s="881"/>
      <c r="BX119" s="881"/>
      <c r="BY119" s="881"/>
      <c r="BZ119" s="881"/>
      <c r="CA119" s="881">
        <v>6924860</v>
      </c>
      <c r="CB119" s="881"/>
      <c r="CC119" s="881"/>
      <c r="CD119" s="881"/>
      <c r="CE119" s="881"/>
      <c r="CF119" s="784"/>
      <c r="CG119" s="785"/>
      <c r="CH119" s="785"/>
      <c r="CI119" s="785"/>
      <c r="CJ119" s="870"/>
      <c r="CK119" s="964"/>
      <c r="CL119" s="859"/>
      <c r="CM119" s="874" t="s">
        <v>462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484</v>
      </c>
      <c r="DH119" s="800"/>
      <c r="DI119" s="800"/>
      <c r="DJ119" s="800"/>
      <c r="DK119" s="801"/>
      <c r="DL119" s="802">
        <v>430</v>
      </c>
      <c r="DM119" s="800"/>
      <c r="DN119" s="800"/>
      <c r="DO119" s="800"/>
      <c r="DP119" s="801"/>
      <c r="DQ119" s="802">
        <v>382</v>
      </c>
      <c r="DR119" s="800"/>
      <c r="DS119" s="800"/>
      <c r="DT119" s="800"/>
      <c r="DU119" s="801"/>
      <c r="DV119" s="884">
        <v>0</v>
      </c>
      <c r="DW119" s="885"/>
      <c r="DX119" s="885"/>
      <c r="DY119" s="885"/>
      <c r="DZ119" s="886"/>
    </row>
    <row r="120" spans="1:130" s="230" customFormat="1" ht="26.25" customHeight="1" x14ac:dyDescent="0.15">
      <c r="A120" s="856"/>
      <c r="B120" s="857"/>
      <c r="C120" s="851" t="s">
        <v>439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130</v>
      </c>
      <c r="AB120" s="816"/>
      <c r="AC120" s="816"/>
      <c r="AD120" s="816"/>
      <c r="AE120" s="817"/>
      <c r="AF120" s="818" t="s">
        <v>436</v>
      </c>
      <c r="AG120" s="816"/>
      <c r="AH120" s="816"/>
      <c r="AI120" s="816"/>
      <c r="AJ120" s="817"/>
      <c r="AK120" s="818" t="s">
        <v>436</v>
      </c>
      <c r="AL120" s="816"/>
      <c r="AM120" s="816"/>
      <c r="AN120" s="816"/>
      <c r="AO120" s="817"/>
      <c r="AP120" s="860" t="s">
        <v>436</v>
      </c>
      <c r="AQ120" s="861"/>
      <c r="AR120" s="861"/>
      <c r="AS120" s="861"/>
      <c r="AT120" s="862"/>
      <c r="AU120" s="916" t="s">
        <v>463</v>
      </c>
      <c r="AV120" s="917"/>
      <c r="AW120" s="917"/>
      <c r="AX120" s="917"/>
      <c r="AY120" s="918"/>
      <c r="AZ120" s="896" t="s">
        <v>464</v>
      </c>
      <c r="BA120" s="844"/>
      <c r="BB120" s="844"/>
      <c r="BC120" s="844"/>
      <c r="BD120" s="844"/>
      <c r="BE120" s="844"/>
      <c r="BF120" s="844"/>
      <c r="BG120" s="844"/>
      <c r="BH120" s="844"/>
      <c r="BI120" s="844"/>
      <c r="BJ120" s="844"/>
      <c r="BK120" s="844"/>
      <c r="BL120" s="844"/>
      <c r="BM120" s="844"/>
      <c r="BN120" s="844"/>
      <c r="BO120" s="844"/>
      <c r="BP120" s="845"/>
      <c r="BQ120" s="897">
        <v>1022399</v>
      </c>
      <c r="BR120" s="878"/>
      <c r="BS120" s="878"/>
      <c r="BT120" s="878"/>
      <c r="BU120" s="878"/>
      <c r="BV120" s="878">
        <v>1300094</v>
      </c>
      <c r="BW120" s="878"/>
      <c r="BX120" s="878"/>
      <c r="BY120" s="878"/>
      <c r="BZ120" s="878"/>
      <c r="CA120" s="878">
        <v>1511098</v>
      </c>
      <c r="CB120" s="878"/>
      <c r="CC120" s="878"/>
      <c r="CD120" s="878"/>
      <c r="CE120" s="878"/>
      <c r="CF120" s="902">
        <v>58</v>
      </c>
      <c r="CG120" s="903"/>
      <c r="CH120" s="903"/>
      <c r="CI120" s="903"/>
      <c r="CJ120" s="903"/>
      <c r="CK120" s="904" t="s">
        <v>465</v>
      </c>
      <c r="CL120" s="888"/>
      <c r="CM120" s="888"/>
      <c r="CN120" s="888"/>
      <c r="CO120" s="889"/>
      <c r="CP120" s="908" t="s">
        <v>466</v>
      </c>
      <c r="CQ120" s="909"/>
      <c r="CR120" s="909"/>
      <c r="CS120" s="909"/>
      <c r="CT120" s="909"/>
      <c r="CU120" s="909"/>
      <c r="CV120" s="909"/>
      <c r="CW120" s="909"/>
      <c r="CX120" s="909"/>
      <c r="CY120" s="909"/>
      <c r="CZ120" s="909"/>
      <c r="DA120" s="909"/>
      <c r="DB120" s="909"/>
      <c r="DC120" s="909"/>
      <c r="DD120" s="909"/>
      <c r="DE120" s="909"/>
      <c r="DF120" s="910"/>
      <c r="DG120" s="897">
        <v>1681645</v>
      </c>
      <c r="DH120" s="878"/>
      <c r="DI120" s="878"/>
      <c r="DJ120" s="878"/>
      <c r="DK120" s="878"/>
      <c r="DL120" s="878">
        <v>1483471</v>
      </c>
      <c r="DM120" s="878"/>
      <c r="DN120" s="878"/>
      <c r="DO120" s="878"/>
      <c r="DP120" s="878"/>
      <c r="DQ120" s="878">
        <v>1280665</v>
      </c>
      <c r="DR120" s="878"/>
      <c r="DS120" s="878"/>
      <c r="DT120" s="878"/>
      <c r="DU120" s="878"/>
      <c r="DV120" s="879">
        <v>49.2</v>
      </c>
      <c r="DW120" s="879"/>
      <c r="DX120" s="879"/>
      <c r="DY120" s="879"/>
      <c r="DZ120" s="880"/>
    </row>
    <row r="121" spans="1:130" s="230" customFormat="1" ht="26.25" customHeight="1" x14ac:dyDescent="0.15">
      <c r="A121" s="856"/>
      <c r="B121" s="857"/>
      <c r="C121" s="899" t="s">
        <v>467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436</v>
      </c>
      <c r="AB121" s="816"/>
      <c r="AC121" s="816"/>
      <c r="AD121" s="816"/>
      <c r="AE121" s="817"/>
      <c r="AF121" s="818" t="s">
        <v>436</v>
      </c>
      <c r="AG121" s="816"/>
      <c r="AH121" s="816"/>
      <c r="AI121" s="816"/>
      <c r="AJ121" s="817"/>
      <c r="AK121" s="818" t="s">
        <v>130</v>
      </c>
      <c r="AL121" s="816"/>
      <c r="AM121" s="816"/>
      <c r="AN121" s="816"/>
      <c r="AO121" s="817"/>
      <c r="AP121" s="860" t="s">
        <v>436</v>
      </c>
      <c r="AQ121" s="861"/>
      <c r="AR121" s="861"/>
      <c r="AS121" s="861"/>
      <c r="AT121" s="862"/>
      <c r="AU121" s="919"/>
      <c r="AV121" s="920"/>
      <c r="AW121" s="920"/>
      <c r="AX121" s="920"/>
      <c r="AY121" s="921"/>
      <c r="AZ121" s="851" t="s">
        <v>468</v>
      </c>
      <c r="BA121" s="788"/>
      <c r="BB121" s="788"/>
      <c r="BC121" s="788"/>
      <c r="BD121" s="788"/>
      <c r="BE121" s="788"/>
      <c r="BF121" s="788"/>
      <c r="BG121" s="788"/>
      <c r="BH121" s="788"/>
      <c r="BI121" s="788"/>
      <c r="BJ121" s="788"/>
      <c r="BK121" s="788"/>
      <c r="BL121" s="788"/>
      <c r="BM121" s="788"/>
      <c r="BN121" s="788"/>
      <c r="BO121" s="788"/>
      <c r="BP121" s="789"/>
      <c r="BQ121" s="852">
        <v>323329</v>
      </c>
      <c r="BR121" s="853"/>
      <c r="BS121" s="853"/>
      <c r="BT121" s="853"/>
      <c r="BU121" s="853"/>
      <c r="BV121" s="853">
        <v>285135</v>
      </c>
      <c r="BW121" s="853"/>
      <c r="BX121" s="853"/>
      <c r="BY121" s="853"/>
      <c r="BZ121" s="853"/>
      <c r="CA121" s="853">
        <v>234352</v>
      </c>
      <c r="CB121" s="853"/>
      <c r="CC121" s="853"/>
      <c r="CD121" s="853"/>
      <c r="CE121" s="853"/>
      <c r="CF121" s="911">
        <v>9</v>
      </c>
      <c r="CG121" s="912"/>
      <c r="CH121" s="912"/>
      <c r="CI121" s="912"/>
      <c r="CJ121" s="912"/>
      <c r="CK121" s="905"/>
      <c r="CL121" s="891"/>
      <c r="CM121" s="891"/>
      <c r="CN121" s="891"/>
      <c r="CO121" s="892"/>
      <c r="CP121" s="871" t="s">
        <v>155</v>
      </c>
      <c r="CQ121" s="872"/>
      <c r="CR121" s="872"/>
      <c r="CS121" s="872"/>
      <c r="CT121" s="872"/>
      <c r="CU121" s="872"/>
      <c r="CV121" s="872"/>
      <c r="CW121" s="872"/>
      <c r="CX121" s="872"/>
      <c r="CY121" s="872"/>
      <c r="CZ121" s="872"/>
      <c r="DA121" s="872"/>
      <c r="DB121" s="872"/>
      <c r="DC121" s="872"/>
      <c r="DD121" s="872"/>
      <c r="DE121" s="872"/>
      <c r="DF121" s="873"/>
      <c r="DG121" s="852">
        <v>469390</v>
      </c>
      <c r="DH121" s="853"/>
      <c r="DI121" s="853"/>
      <c r="DJ121" s="853"/>
      <c r="DK121" s="853"/>
      <c r="DL121" s="853">
        <v>380138</v>
      </c>
      <c r="DM121" s="853"/>
      <c r="DN121" s="853"/>
      <c r="DO121" s="853"/>
      <c r="DP121" s="853"/>
      <c r="DQ121" s="853">
        <v>267400</v>
      </c>
      <c r="DR121" s="853"/>
      <c r="DS121" s="853"/>
      <c r="DT121" s="853"/>
      <c r="DU121" s="853"/>
      <c r="DV121" s="830">
        <v>10.3</v>
      </c>
      <c r="DW121" s="830"/>
      <c r="DX121" s="830"/>
      <c r="DY121" s="830"/>
      <c r="DZ121" s="831"/>
    </row>
    <row r="122" spans="1:130" s="230" customFormat="1" ht="26.25" customHeight="1" x14ac:dyDescent="0.15">
      <c r="A122" s="856"/>
      <c r="B122" s="857"/>
      <c r="C122" s="851" t="s">
        <v>449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130</v>
      </c>
      <c r="AB122" s="816"/>
      <c r="AC122" s="816"/>
      <c r="AD122" s="816"/>
      <c r="AE122" s="817"/>
      <c r="AF122" s="818" t="s">
        <v>130</v>
      </c>
      <c r="AG122" s="816"/>
      <c r="AH122" s="816"/>
      <c r="AI122" s="816"/>
      <c r="AJ122" s="817"/>
      <c r="AK122" s="818" t="s">
        <v>436</v>
      </c>
      <c r="AL122" s="816"/>
      <c r="AM122" s="816"/>
      <c r="AN122" s="816"/>
      <c r="AO122" s="817"/>
      <c r="AP122" s="860" t="s">
        <v>130</v>
      </c>
      <c r="AQ122" s="861"/>
      <c r="AR122" s="861"/>
      <c r="AS122" s="861"/>
      <c r="AT122" s="862"/>
      <c r="AU122" s="919"/>
      <c r="AV122" s="920"/>
      <c r="AW122" s="920"/>
      <c r="AX122" s="920"/>
      <c r="AY122" s="921"/>
      <c r="AZ122" s="874" t="s">
        <v>469</v>
      </c>
      <c r="BA122" s="875"/>
      <c r="BB122" s="875"/>
      <c r="BC122" s="875"/>
      <c r="BD122" s="875"/>
      <c r="BE122" s="875"/>
      <c r="BF122" s="875"/>
      <c r="BG122" s="875"/>
      <c r="BH122" s="875"/>
      <c r="BI122" s="875"/>
      <c r="BJ122" s="875"/>
      <c r="BK122" s="875"/>
      <c r="BL122" s="875"/>
      <c r="BM122" s="875"/>
      <c r="BN122" s="875"/>
      <c r="BO122" s="875"/>
      <c r="BP122" s="876"/>
      <c r="BQ122" s="915">
        <v>5098732</v>
      </c>
      <c r="BR122" s="881"/>
      <c r="BS122" s="881"/>
      <c r="BT122" s="881"/>
      <c r="BU122" s="881"/>
      <c r="BV122" s="881">
        <v>4690618</v>
      </c>
      <c r="BW122" s="881"/>
      <c r="BX122" s="881"/>
      <c r="BY122" s="881"/>
      <c r="BZ122" s="881"/>
      <c r="CA122" s="881">
        <v>4415564</v>
      </c>
      <c r="CB122" s="881"/>
      <c r="CC122" s="881"/>
      <c r="CD122" s="881"/>
      <c r="CE122" s="881"/>
      <c r="CF122" s="882">
        <v>169.5</v>
      </c>
      <c r="CG122" s="883"/>
      <c r="CH122" s="883"/>
      <c r="CI122" s="883"/>
      <c r="CJ122" s="883"/>
      <c r="CK122" s="905"/>
      <c r="CL122" s="891"/>
      <c r="CM122" s="891"/>
      <c r="CN122" s="891"/>
      <c r="CO122" s="892"/>
      <c r="CP122" s="871" t="s">
        <v>410</v>
      </c>
      <c r="CQ122" s="872"/>
      <c r="CR122" s="872"/>
      <c r="CS122" s="872"/>
      <c r="CT122" s="872"/>
      <c r="CU122" s="872"/>
      <c r="CV122" s="872"/>
      <c r="CW122" s="872"/>
      <c r="CX122" s="872"/>
      <c r="CY122" s="872"/>
      <c r="CZ122" s="872"/>
      <c r="DA122" s="872"/>
      <c r="DB122" s="872"/>
      <c r="DC122" s="872"/>
      <c r="DD122" s="872"/>
      <c r="DE122" s="872"/>
      <c r="DF122" s="873"/>
      <c r="DG122" s="852" t="s">
        <v>130</v>
      </c>
      <c r="DH122" s="853"/>
      <c r="DI122" s="853"/>
      <c r="DJ122" s="853"/>
      <c r="DK122" s="853"/>
      <c r="DL122" s="853" t="s">
        <v>130</v>
      </c>
      <c r="DM122" s="853"/>
      <c r="DN122" s="853"/>
      <c r="DO122" s="853"/>
      <c r="DP122" s="853"/>
      <c r="DQ122" s="853" t="s">
        <v>130</v>
      </c>
      <c r="DR122" s="853"/>
      <c r="DS122" s="853"/>
      <c r="DT122" s="853"/>
      <c r="DU122" s="853"/>
      <c r="DV122" s="830" t="s">
        <v>130</v>
      </c>
      <c r="DW122" s="830"/>
      <c r="DX122" s="830"/>
      <c r="DY122" s="830"/>
      <c r="DZ122" s="831"/>
    </row>
    <row r="123" spans="1:130" s="230" customFormat="1" ht="26.25" customHeight="1" x14ac:dyDescent="0.15">
      <c r="A123" s="856"/>
      <c r="B123" s="857"/>
      <c r="C123" s="851" t="s">
        <v>455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130</v>
      </c>
      <c r="AG123" s="816"/>
      <c r="AH123" s="816"/>
      <c r="AI123" s="816"/>
      <c r="AJ123" s="817"/>
      <c r="AK123" s="818" t="s">
        <v>130</v>
      </c>
      <c r="AL123" s="816"/>
      <c r="AM123" s="816"/>
      <c r="AN123" s="816"/>
      <c r="AO123" s="817"/>
      <c r="AP123" s="860" t="s">
        <v>130</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470</v>
      </c>
      <c r="BP123" s="914"/>
      <c r="BQ123" s="868">
        <v>6444460</v>
      </c>
      <c r="BR123" s="869"/>
      <c r="BS123" s="869"/>
      <c r="BT123" s="869"/>
      <c r="BU123" s="869"/>
      <c r="BV123" s="869">
        <v>6275847</v>
      </c>
      <c r="BW123" s="869"/>
      <c r="BX123" s="869"/>
      <c r="BY123" s="869"/>
      <c r="BZ123" s="869"/>
      <c r="CA123" s="869">
        <v>6161014</v>
      </c>
      <c r="CB123" s="869"/>
      <c r="CC123" s="869"/>
      <c r="CD123" s="869"/>
      <c r="CE123" s="869"/>
      <c r="CF123" s="784"/>
      <c r="CG123" s="785"/>
      <c r="CH123" s="785"/>
      <c r="CI123" s="785"/>
      <c r="CJ123" s="870"/>
      <c r="CK123" s="905"/>
      <c r="CL123" s="891"/>
      <c r="CM123" s="891"/>
      <c r="CN123" s="891"/>
      <c r="CO123" s="892"/>
      <c r="CP123" s="871" t="s">
        <v>471</v>
      </c>
      <c r="CQ123" s="872"/>
      <c r="CR123" s="872"/>
      <c r="CS123" s="872"/>
      <c r="CT123" s="872"/>
      <c r="CU123" s="872"/>
      <c r="CV123" s="872"/>
      <c r="CW123" s="872"/>
      <c r="CX123" s="872"/>
      <c r="CY123" s="872"/>
      <c r="CZ123" s="872"/>
      <c r="DA123" s="872"/>
      <c r="DB123" s="872"/>
      <c r="DC123" s="872"/>
      <c r="DD123" s="872"/>
      <c r="DE123" s="872"/>
      <c r="DF123" s="873"/>
      <c r="DG123" s="815" t="s">
        <v>436</v>
      </c>
      <c r="DH123" s="816"/>
      <c r="DI123" s="816"/>
      <c r="DJ123" s="816"/>
      <c r="DK123" s="817"/>
      <c r="DL123" s="818" t="s">
        <v>436</v>
      </c>
      <c r="DM123" s="816"/>
      <c r="DN123" s="816"/>
      <c r="DO123" s="816"/>
      <c r="DP123" s="817"/>
      <c r="DQ123" s="818" t="s">
        <v>130</v>
      </c>
      <c r="DR123" s="816"/>
      <c r="DS123" s="816"/>
      <c r="DT123" s="816"/>
      <c r="DU123" s="817"/>
      <c r="DV123" s="860" t="s">
        <v>130</v>
      </c>
      <c r="DW123" s="861"/>
      <c r="DX123" s="861"/>
      <c r="DY123" s="861"/>
      <c r="DZ123" s="862"/>
    </row>
    <row r="124" spans="1:130" s="230" customFormat="1" ht="26.25" customHeight="1" thickBot="1" x14ac:dyDescent="0.2">
      <c r="A124" s="856"/>
      <c r="B124" s="857"/>
      <c r="C124" s="851" t="s">
        <v>458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130</v>
      </c>
      <c r="AG124" s="816"/>
      <c r="AH124" s="816"/>
      <c r="AI124" s="816"/>
      <c r="AJ124" s="817"/>
      <c r="AK124" s="818" t="s">
        <v>130</v>
      </c>
      <c r="AL124" s="816"/>
      <c r="AM124" s="816"/>
      <c r="AN124" s="816"/>
      <c r="AO124" s="817"/>
      <c r="AP124" s="860" t="s">
        <v>130</v>
      </c>
      <c r="AQ124" s="861"/>
      <c r="AR124" s="861"/>
      <c r="AS124" s="861"/>
      <c r="AT124" s="862"/>
      <c r="AU124" s="863" t="s">
        <v>472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52.2</v>
      </c>
      <c r="BR124" s="867"/>
      <c r="BS124" s="867"/>
      <c r="BT124" s="867"/>
      <c r="BU124" s="867"/>
      <c r="BV124" s="867">
        <v>36.799999999999997</v>
      </c>
      <c r="BW124" s="867"/>
      <c r="BX124" s="867"/>
      <c r="BY124" s="867"/>
      <c r="BZ124" s="867"/>
      <c r="CA124" s="867">
        <v>29.3</v>
      </c>
      <c r="CB124" s="867"/>
      <c r="CC124" s="867"/>
      <c r="CD124" s="867"/>
      <c r="CE124" s="867"/>
      <c r="CF124" s="762"/>
      <c r="CG124" s="763"/>
      <c r="CH124" s="763"/>
      <c r="CI124" s="763"/>
      <c r="CJ124" s="898"/>
      <c r="CK124" s="906"/>
      <c r="CL124" s="906"/>
      <c r="CM124" s="906"/>
      <c r="CN124" s="906"/>
      <c r="CO124" s="907"/>
      <c r="CP124" s="871" t="s">
        <v>473</v>
      </c>
      <c r="CQ124" s="872"/>
      <c r="CR124" s="872"/>
      <c r="CS124" s="872"/>
      <c r="CT124" s="872"/>
      <c r="CU124" s="872"/>
      <c r="CV124" s="872"/>
      <c r="CW124" s="872"/>
      <c r="CX124" s="872"/>
      <c r="CY124" s="872"/>
      <c r="CZ124" s="872"/>
      <c r="DA124" s="872"/>
      <c r="DB124" s="872"/>
      <c r="DC124" s="872"/>
      <c r="DD124" s="872"/>
      <c r="DE124" s="872"/>
      <c r="DF124" s="873"/>
      <c r="DG124" s="799" t="s">
        <v>130</v>
      </c>
      <c r="DH124" s="800"/>
      <c r="DI124" s="800"/>
      <c r="DJ124" s="800"/>
      <c r="DK124" s="801"/>
      <c r="DL124" s="802" t="s">
        <v>130</v>
      </c>
      <c r="DM124" s="800"/>
      <c r="DN124" s="800"/>
      <c r="DO124" s="800"/>
      <c r="DP124" s="801"/>
      <c r="DQ124" s="802" t="s">
        <v>130</v>
      </c>
      <c r="DR124" s="800"/>
      <c r="DS124" s="800"/>
      <c r="DT124" s="800"/>
      <c r="DU124" s="801"/>
      <c r="DV124" s="884" t="s">
        <v>436</v>
      </c>
      <c r="DW124" s="885"/>
      <c r="DX124" s="885"/>
      <c r="DY124" s="885"/>
      <c r="DZ124" s="886"/>
    </row>
    <row r="125" spans="1:130" s="230" customFormat="1" ht="26.25" customHeight="1" x14ac:dyDescent="0.15">
      <c r="A125" s="856"/>
      <c r="B125" s="857"/>
      <c r="C125" s="851" t="s">
        <v>460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130</v>
      </c>
      <c r="AG125" s="816"/>
      <c r="AH125" s="816"/>
      <c r="AI125" s="816"/>
      <c r="AJ125" s="817"/>
      <c r="AK125" s="818" t="s">
        <v>130</v>
      </c>
      <c r="AL125" s="816"/>
      <c r="AM125" s="816"/>
      <c r="AN125" s="816"/>
      <c r="AO125" s="817"/>
      <c r="AP125" s="860" t="s">
        <v>130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474</v>
      </c>
      <c r="CL125" s="888"/>
      <c r="CM125" s="888"/>
      <c r="CN125" s="888"/>
      <c r="CO125" s="889"/>
      <c r="CP125" s="896" t="s">
        <v>475</v>
      </c>
      <c r="CQ125" s="844"/>
      <c r="CR125" s="844"/>
      <c r="CS125" s="844"/>
      <c r="CT125" s="844"/>
      <c r="CU125" s="844"/>
      <c r="CV125" s="844"/>
      <c r="CW125" s="844"/>
      <c r="CX125" s="844"/>
      <c r="CY125" s="844"/>
      <c r="CZ125" s="844"/>
      <c r="DA125" s="844"/>
      <c r="DB125" s="844"/>
      <c r="DC125" s="844"/>
      <c r="DD125" s="844"/>
      <c r="DE125" s="844"/>
      <c r="DF125" s="845"/>
      <c r="DG125" s="897" t="s">
        <v>130</v>
      </c>
      <c r="DH125" s="878"/>
      <c r="DI125" s="878"/>
      <c r="DJ125" s="878"/>
      <c r="DK125" s="878"/>
      <c r="DL125" s="878" t="s">
        <v>130</v>
      </c>
      <c r="DM125" s="878"/>
      <c r="DN125" s="878"/>
      <c r="DO125" s="878"/>
      <c r="DP125" s="878"/>
      <c r="DQ125" s="878" t="s">
        <v>130</v>
      </c>
      <c r="DR125" s="878"/>
      <c r="DS125" s="878"/>
      <c r="DT125" s="878"/>
      <c r="DU125" s="878"/>
      <c r="DV125" s="879" t="s">
        <v>130</v>
      </c>
      <c r="DW125" s="879"/>
      <c r="DX125" s="879"/>
      <c r="DY125" s="879"/>
      <c r="DZ125" s="880"/>
    </row>
    <row r="126" spans="1:130" s="230" customFormat="1" ht="26.25" customHeight="1" thickBot="1" x14ac:dyDescent="0.2">
      <c r="A126" s="856"/>
      <c r="B126" s="857"/>
      <c r="C126" s="851" t="s">
        <v>462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130</v>
      </c>
      <c r="AB126" s="816"/>
      <c r="AC126" s="816"/>
      <c r="AD126" s="816"/>
      <c r="AE126" s="817"/>
      <c r="AF126" s="818" t="s">
        <v>130</v>
      </c>
      <c r="AG126" s="816"/>
      <c r="AH126" s="816"/>
      <c r="AI126" s="816"/>
      <c r="AJ126" s="817"/>
      <c r="AK126" s="818" t="s">
        <v>130</v>
      </c>
      <c r="AL126" s="816"/>
      <c r="AM126" s="816"/>
      <c r="AN126" s="816"/>
      <c r="AO126" s="817"/>
      <c r="AP126" s="860" t="s">
        <v>130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476</v>
      </c>
      <c r="CQ126" s="788"/>
      <c r="CR126" s="788"/>
      <c r="CS126" s="788"/>
      <c r="CT126" s="788"/>
      <c r="CU126" s="788"/>
      <c r="CV126" s="788"/>
      <c r="CW126" s="788"/>
      <c r="CX126" s="788"/>
      <c r="CY126" s="788"/>
      <c r="CZ126" s="788"/>
      <c r="DA126" s="788"/>
      <c r="DB126" s="788"/>
      <c r="DC126" s="788"/>
      <c r="DD126" s="788"/>
      <c r="DE126" s="788"/>
      <c r="DF126" s="789"/>
      <c r="DG126" s="852" t="s">
        <v>130</v>
      </c>
      <c r="DH126" s="853"/>
      <c r="DI126" s="853"/>
      <c r="DJ126" s="853"/>
      <c r="DK126" s="853"/>
      <c r="DL126" s="853" t="s">
        <v>130</v>
      </c>
      <c r="DM126" s="853"/>
      <c r="DN126" s="853"/>
      <c r="DO126" s="853"/>
      <c r="DP126" s="853"/>
      <c r="DQ126" s="853" t="s">
        <v>130</v>
      </c>
      <c r="DR126" s="853"/>
      <c r="DS126" s="853"/>
      <c r="DT126" s="853"/>
      <c r="DU126" s="853"/>
      <c r="DV126" s="830" t="s">
        <v>130</v>
      </c>
      <c r="DW126" s="830"/>
      <c r="DX126" s="830"/>
      <c r="DY126" s="830"/>
      <c r="DZ126" s="831"/>
    </row>
    <row r="127" spans="1:130" s="230" customFormat="1" ht="26.25" customHeight="1" x14ac:dyDescent="0.15">
      <c r="A127" s="858"/>
      <c r="B127" s="859"/>
      <c r="C127" s="874" t="s">
        <v>477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546</v>
      </c>
      <c r="AB127" s="816"/>
      <c r="AC127" s="816"/>
      <c r="AD127" s="816"/>
      <c r="AE127" s="817"/>
      <c r="AF127" s="818">
        <v>481</v>
      </c>
      <c r="AG127" s="816"/>
      <c r="AH127" s="816"/>
      <c r="AI127" s="816"/>
      <c r="AJ127" s="817"/>
      <c r="AK127" s="818">
        <v>430</v>
      </c>
      <c r="AL127" s="816"/>
      <c r="AM127" s="816"/>
      <c r="AN127" s="816"/>
      <c r="AO127" s="817"/>
      <c r="AP127" s="860">
        <v>0</v>
      </c>
      <c r="AQ127" s="861"/>
      <c r="AR127" s="861"/>
      <c r="AS127" s="861"/>
      <c r="AT127" s="862"/>
      <c r="AU127" s="232"/>
      <c r="AV127" s="232"/>
      <c r="AW127" s="232"/>
      <c r="AX127" s="877" t="s">
        <v>478</v>
      </c>
      <c r="AY127" s="848"/>
      <c r="AZ127" s="848"/>
      <c r="BA127" s="848"/>
      <c r="BB127" s="848"/>
      <c r="BC127" s="848"/>
      <c r="BD127" s="848"/>
      <c r="BE127" s="849"/>
      <c r="BF127" s="847" t="s">
        <v>479</v>
      </c>
      <c r="BG127" s="848"/>
      <c r="BH127" s="848"/>
      <c r="BI127" s="848"/>
      <c r="BJ127" s="848"/>
      <c r="BK127" s="848"/>
      <c r="BL127" s="849"/>
      <c r="BM127" s="847" t="s">
        <v>480</v>
      </c>
      <c r="BN127" s="848"/>
      <c r="BO127" s="848"/>
      <c r="BP127" s="848"/>
      <c r="BQ127" s="848"/>
      <c r="BR127" s="848"/>
      <c r="BS127" s="849"/>
      <c r="BT127" s="847" t="s">
        <v>481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482</v>
      </c>
      <c r="CQ127" s="788"/>
      <c r="CR127" s="788"/>
      <c r="CS127" s="788"/>
      <c r="CT127" s="788"/>
      <c r="CU127" s="788"/>
      <c r="CV127" s="788"/>
      <c r="CW127" s="788"/>
      <c r="CX127" s="788"/>
      <c r="CY127" s="788"/>
      <c r="CZ127" s="788"/>
      <c r="DA127" s="788"/>
      <c r="DB127" s="788"/>
      <c r="DC127" s="788"/>
      <c r="DD127" s="788"/>
      <c r="DE127" s="788"/>
      <c r="DF127" s="789"/>
      <c r="DG127" s="852" t="s">
        <v>130</v>
      </c>
      <c r="DH127" s="853"/>
      <c r="DI127" s="853"/>
      <c r="DJ127" s="853"/>
      <c r="DK127" s="853"/>
      <c r="DL127" s="853" t="s">
        <v>130</v>
      </c>
      <c r="DM127" s="853"/>
      <c r="DN127" s="853"/>
      <c r="DO127" s="853"/>
      <c r="DP127" s="853"/>
      <c r="DQ127" s="853" t="s">
        <v>130</v>
      </c>
      <c r="DR127" s="853"/>
      <c r="DS127" s="853"/>
      <c r="DT127" s="853"/>
      <c r="DU127" s="853"/>
      <c r="DV127" s="830" t="s">
        <v>130</v>
      </c>
      <c r="DW127" s="830"/>
      <c r="DX127" s="830"/>
      <c r="DY127" s="830"/>
      <c r="DZ127" s="831"/>
    </row>
    <row r="128" spans="1:130" s="230" customFormat="1" ht="26.25" customHeight="1" thickBot="1" x14ac:dyDescent="0.2">
      <c r="A128" s="832" t="s">
        <v>483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484</v>
      </c>
      <c r="X128" s="834"/>
      <c r="Y128" s="834"/>
      <c r="Z128" s="835"/>
      <c r="AA128" s="836">
        <v>61703</v>
      </c>
      <c r="AB128" s="837"/>
      <c r="AC128" s="837"/>
      <c r="AD128" s="837"/>
      <c r="AE128" s="838"/>
      <c r="AF128" s="839">
        <v>66078</v>
      </c>
      <c r="AG128" s="837"/>
      <c r="AH128" s="837"/>
      <c r="AI128" s="837"/>
      <c r="AJ128" s="838"/>
      <c r="AK128" s="839">
        <v>60996</v>
      </c>
      <c r="AL128" s="837"/>
      <c r="AM128" s="837"/>
      <c r="AN128" s="837"/>
      <c r="AO128" s="838"/>
      <c r="AP128" s="840"/>
      <c r="AQ128" s="841"/>
      <c r="AR128" s="841"/>
      <c r="AS128" s="841"/>
      <c r="AT128" s="842"/>
      <c r="AU128" s="232"/>
      <c r="AV128" s="232"/>
      <c r="AW128" s="232"/>
      <c r="AX128" s="843" t="s">
        <v>485</v>
      </c>
      <c r="AY128" s="844"/>
      <c r="AZ128" s="844"/>
      <c r="BA128" s="844"/>
      <c r="BB128" s="844"/>
      <c r="BC128" s="844"/>
      <c r="BD128" s="844"/>
      <c r="BE128" s="845"/>
      <c r="BF128" s="822" t="s">
        <v>130</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486</v>
      </c>
      <c r="CQ128" s="766"/>
      <c r="CR128" s="766"/>
      <c r="CS128" s="766"/>
      <c r="CT128" s="766"/>
      <c r="CU128" s="766"/>
      <c r="CV128" s="766"/>
      <c r="CW128" s="766"/>
      <c r="CX128" s="766"/>
      <c r="CY128" s="766"/>
      <c r="CZ128" s="766"/>
      <c r="DA128" s="766"/>
      <c r="DB128" s="766"/>
      <c r="DC128" s="766"/>
      <c r="DD128" s="766"/>
      <c r="DE128" s="766"/>
      <c r="DF128" s="767"/>
      <c r="DG128" s="826" t="s">
        <v>130</v>
      </c>
      <c r="DH128" s="827"/>
      <c r="DI128" s="827"/>
      <c r="DJ128" s="827"/>
      <c r="DK128" s="827"/>
      <c r="DL128" s="827" t="s">
        <v>436</v>
      </c>
      <c r="DM128" s="827"/>
      <c r="DN128" s="827"/>
      <c r="DO128" s="827"/>
      <c r="DP128" s="827"/>
      <c r="DQ128" s="827" t="s">
        <v>436</v>
      </c>
      <c r="DR128" s="827"/>
      <c r="DS128" s="827"/>
      <c r="DT128" s="827"/>
      <c r="DU128" s="827"/>
      <c r="DV128" s="828" t="s">
        <v>436</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487</v>
      </c>
      <c r="X129" s="813"/>
      <c r="Y129" s="813"/>
      <c r="Z129" s="814"/>
      <c r="AA129" s="815">
        <v>3082006</v>
      </c>
      <c r="AB129" s="816"/>
      <c r="AC129" s="816"/>
      <c r="AD129" s="816"/>
      <c r="AE129" s="817"/>
      <c r="AF129" s="818">
        <v>3281230</v>
      </c>
      <c r="AG129" s="816"/>
      <c r="AH129" s="816"/>
      <c r="AI129" s="816"/>
      <c r="AJ129" s="817"/>
      <c r="AK129" s="818">
        <v>3243718</v>
      </c>
      <c r="AL129" s="816"/>
      <c r="AM129" s="816"/>
      <c r="AN129" s="816"/>
      <c r="AO129" s="817"/>
      <c r="AP129" s="819"/>
      <c r="AQ129" s="820"/>
      <c r="AR129" s="820"/>
      <c r="AS129" s="820"/>
      <c r="AT129" s="821"/>
      <c r="AU129" s="233"/>
      <c r="AV129" s="233"/>
      <c r="AW129" s="233"/>
      <c r="AX129" s="787" t="s">
        <v>488</v>
      </c>
      <c r="AY129" s="788"/>
      <c r="AZ129" s="788"/>
      <c r="BA129" s="788"/>
      <c r="BB129" s="788"/>
      <c r="BC129" s="788"/>
      <c r="BD129" s="788"/>
      <c r="BE129" s="789"/>
      <c r="BF129" s="806" t="s">
        <v>130</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490</v>
      </c>
      <c r="X130" s="813"/>
      <c r="Y130" s="813"/>
      <c r="Z130" s="814"/>
      <c r="AA130" s="815">
        <v>661946</v>
      </c>
      <c r="AB130" s="816"/>
      <c r="AC130" s="816"/>
      <c r="AD130" s="816"/>
      <c r="AE130" s="817"/>
      <c r="AF130" s="818">
        <v>646753</v>
      </c>
      <c r="AG130" s="816"/>
      <c r="AH130" s="816"/>
      <c r="AI130" s="816"/>
      <c r="AJ130" s="817"/>
      <c r="AK130" s="818">
        <v>639358</v>
      </c>
      <c r="AL130" s="816"/>
      <c r="AM130" s="816"/>
      <c r="AN130" s="816"/>
      <c r="AO130" s="817"/>
      <c r="AP130" s="819"/>
      <c r="AQ130" s="820"/>
      <c r="AR130" s="820"/>
      <c r="AS130" s="820"/>
      <c r="AT130" s="821"/>
      <c r="AU130" s="233"/>
      <c r="AV130" s="233"/>
      <c r="AW130" s="233"/>
      <c r="AX130" s="787" t="s">
        <v>491</v>
      </c>
      <c r="AY130" s="788"/>
      <c r="AZ130" s="788"/>
      <c r="BA130" s="788"/>
      <c r="BB130" s="788"/>
      <c r="BC130" s="788"/>
      <c r="BD130" s="788"/>
      <c r="BE130" s="789"/>
      <c r="BF130" s="790">
        <v>9.4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492</v>
      </c>
      <c r="X131" s="797"/>
      <c r="Y131" s="797"/>
      <c r="Z131" s="798"/>
      <c r="AA131" s="799">
        <v>2420060</v>
      </c>
      <c r="AB131" s="800"/>
      <c r="AC131" s="800"/>
      <c r="AD131" s="800"/>
      <c r="AE131" s="801"/>
      <c r="AF131" s="802">
        <v>2634477</v>
      </c>
      <c r="AG131" s="800"/>
      <c r="AH131" s="800"/>
      <c r="AI131" s="800"/>
      <c r="AJ131" s="801"/>
      <c r="AK131" s="802">
        <v>2604360</v>
      </c>
      <c r="AL131" s="800"/>
      <c r="AM131" s="800"/>
      <c r="AN131" s="800"/>
      <c r="AO131" s="801"/>
      <c r="AP131" s="803"/>
      <c r="AQ131" s="804"/>
      <c r="AR131" s="804"/>
      <c r="AS131" s="804"/>
      <c r="AT131" s="805"/>
      <c r="AU131" s="233"/>
      <c r="AV131" s="233"/>
      <c r="AW131" s="233"/>
      <c r="AX131" s="765" t="s">
        <v>493</v>
      </c>
      <c r="AY131" s="766"/>
      <c r="AZ131" s="766"/>
      <c r="BA131" s="766"/>
      <c r="BB131" s="766"/>
      <c r="BC131" s="766"/>
      <c r="BD131" s="766"/>
      <c r="BE131" s="767"/>
      <c r="BF131" s="768">
        <v>29.3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495</v>
      </c>
      <c r="W132" s="778"/>
      <c r="X132" s="778"/>
      <c r="Y132" s="778"/>
      <c r="Z132" s="779"/>
      <c r="AA132" s="780">
        <v>10.14487244</v>
      </c>
      <c r="AB132" s="781"/>
      <c r="AC132" s="781"/>
      <c r="AD132" s="781"/>
      <c r="AE132" s="782"/>
      <c r="AF132" s="783">
        <v>9.2875739660000001</v>
      </c>
      <c r="AG132" s="781"/>
      <c r="AH132" s="781"/>
      <c r="AI132" s="781"/>
      <c r="AJ132" s="782"/>
      <c r="AK132" s="783">
        <v>8.9440015969999997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496</v>
      </c>
      <c r="W133" s="757"/>
      <c r="X133" s="757"/>
      <c r="Y133" s="757"/>
      <c r="Z133" s="758"/>
      <c r="AA133" s="759">
        <v>11.5</v>
      </c>
      <c r="AB133" s="760"/>
      <c r="AC133" s="760"/>
      <c r="AD133" s="760"/>
      <c r="AE133" s="761"/>
      <c r="AF133" s="759">
        <v>10.1</v>
      </c>
      <c r="AG133" s="760"/>
      <c r="AH133" s="760"/>
      <c r="AI133" s="760"/>
      <c r="AJ133" s="761"/>
      <c r="AK133" s="759">
        <v>9.4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FpSuVd1jNHFGPjXD9EySVLvucbUpMA9osUdSPIDItT5Gj1+qtzLGzRG1ro6H4Q8LFeEClfp0hZUMTloXqRX5g==" saltValue="P1s3D3Z/y3kA02TXEeUZm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R5" sqref="AR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vB8bm/8IQL6z2byY8BqsDLpe4xPBdILa8dtvPl0GEXmNv9uBQ7cqPSvLtZ5Ru6hTTwoVDiS7mroSg7y1hEsDg==" saltValue="VOs5ugJRXPy1RR7xEGGc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S3" sqref="AS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XBECwqUHChu3DAVl9YPqlycE7eGHRLYgefKpmM2CEhjb+4EvY/ohCZ7L0ijw41WbzIFMlM+9H8XRASxRNz9KA==" saltValue="obHUkp0i6DugRSc+L/koT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3" sqref="AK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500</v>
      </c>
      <c r="AP7" s="272"/>
      <c r="AQ7" s="273" t="s">
        <v>501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502</v>
      </c>
      <c r="AQ8" s="279" t="s">
        <v>503</v>
      </c>
      <c r="AR8" s="280" t="s">
        <v>504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505</v>
      </c>
      <c r="AL9" s="1167"/>
      <c r="AM9" s="1167"/>
      <c r="AN9" s="1168"/>
      <c r="AO9" s="281">
        <v>859475</v>
      </c>
      <c r="AP9" s="281">
        <v>173072</v>
      </c>
      <c r="AQ9" s="282">
        <v>138583</v>
      </c>
      <c r="AR9" s="283">
        <v>24.9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506</v>
      </c>
      <c r="AL10" s="1167"/>
      <c r="AM10" s="1167"/>
      <c r="AN10" s="1168"/>
      <c r="AO10" s="284">
        <v>118083</v>
      </c>
      <c r="AP10" s="284">
        <v>23778</v>
      </c>
      <c r="AQ10" s="285">
        <v>15847</v>
      </c>
      <c r="AR10" s="286">
        <v>50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507</v>
      </c>
      <c r="AL11" s="1167"/>
      <c r="AM11" s="1167"/>
      <c r="AN11" s="1168"/>
      <c r="AO11" s="284" t="s">
        <v>508</v>
      </c>
      <c r="AP11" s="284" t="s">
        <v>508</v>
      </c>
      <c r="AQ11" s="285">
        <v>2224</v>
      </c>
      <c r="AR11" s="286" t="s">
        <v>508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509</v>
      </c>
      <c r="AL12" s="1167"/>
      <c r="AM12" s="1167"/>
      <c r="AN12" s="1168"/>
      <c r="AO12" s="284" t="s">
        <v>508</v>
      </c>
      <c r="AP12" s="284" t="s">
        <v>508</v>
      </c>
      <c r="AQ12" s="285" t="s">
        <v>508</v>
      </c>
      <c r="AR12" s="286" t="s">
        <v>508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510</v>
      </c>
      <c r="AL13" s="1167"/>
      <c r="AM13" s="1167"/>
      <c r="AN13" s="1168"/>
      <c r="AO13" s="284" t="s">
        <v>508</v>
      </c>
      <c r="AP13" s="284" t="s">
        <v>508</v>
      </c>
      <c r="AQ13" s="285">
        <v>5571</v>
      </c>
      <c r="AR13" s="286" t="s">
        <v>508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511</v>
      </c>
      <c r="AL14" s="1167"/>
      <c r="AM14" s="1167"/>
      <c r="AN14" s="1168"/>
      <c r="AO14" s="284">
        <v>15790</v>
      </c>
      <c r="AP14" s="284">
        <v>3180</v>
      </c>
      <c r="AQ14" s="285">
        <v>2766</v>
      </c>
      <c r="AR14" s="286">
        <v>15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512</v>
      </c>
      <c r="AL15" s="1170"/>
      <c r="AM15" s="1170"/>
      <c r="AN15" s="1171"/>
      <c r="AO15" s="284">
        <v>-22582</v>
      </c>
      <c r="AP15" s="284">
        <v>-4547</v>
      </c>
      <c r="AQ15" s="285">
        <v>-9361</v>
      </c>
      <c r="AR15" s="286">
        <v>-51.4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192</v>
      </c>
      <c r="AL16" s="1170"/>
      <c r="AM16" s="1170"/>
      <c r="AN16" s="1171"/>
      <c r="AO16" s="284">
        <v>970766</v>
      </c>
      <c r="AP16" s="284">
        <v>195482</v>
      </c>
      <c r="AQ16" s="285">
        <v>155632</v>
      </c>
      <c r="AR16" s="286">
        <v>25.6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517</v>
      </c>
      <c r="AL21" s="1173"/>
      <c r="AM21" s="1173"/>
      <c r="AN21" s="1174"/>
      <c r="AO21" s="297">
        <v>19.53</v>
      </c>
      <c r="AP21" s="298">
        <v>13.83</v>
      </c>
      <c r="AQ21" s="299">
        <v>5.7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518</v>
      </c>
      <c r="AL22" s="1173"/>
      <c r="AM22" s="1173"/>
      <c r="AN22" s="1174"/>
      <c r="AO22" s="302">
        <v>96</v>
      </c>
      <c r="AP22" s="303">
        <v>96.2</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519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500</v>
      </c>
      <c r="AP30" s="272"/>
      <c r="AQ30" s="273" t="s">
        <v>501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502</v>
      </c>
      <c r="AQ31" s="279" t="s">
        <v>503</v>
      </c>
      <c r="AR31" s="280" t="s">
        <v>504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522</v>
      </c>
      <c r="AL32" s="1157"/>
      <c r="AM32" s="1157"/>
      <c r="AN32" s="1158"/>
      <c r="AO32" s="312">
        <v>597301</v>
      </c>
      <c r="AP32" s="312">
        <v>120278</v>
      </c>
      <c r="AQ32" s="313">
        <v>82029</v>
      </c>
      <c r="AR32" s="314">
        <v>46.6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523</v>
      </c>
      <c r="AL33" s="1157"/>
      <c r="AM33" s="1157"/>
      <c r="AN33" s="1158"/>
      <c r="AO33" s="312" t="s">
        <v>508</v>
      </c>
      <c r="AP33" s="312" t="s">
        <v>508</v>
      </c>
      <c r="AQ33" s="313" t="s">
        <v>508</v>
      </c>
      <c r="AR33" s="314" t="s">
        <v>508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524</v>
      </c>
      <c r="AL34" s="1157"/>
      <c r="AM34" s="1157"/>
      <c r="AN34" s="1158"/>
      <c r="AO34" s="312" t="s">
        <v>508</v>
      </c>
      <c r="AP34" s="312" t="s">
        <v>508</v>
      </c>
      <c r="AQ34" s="313" t="s">
        <v>508</v>
      </c>
      <c r="AR34" s="314" t="s">
        <v>508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525</v>
      </c>
      <c r="AL35" s="1157"/>
      <c r="AM35" s="1157"/>
      <c r="AN35" s="1158"/>
      <c r="AO35" s="312">
        <v>307636</v>
      </c>
      <c r="AP35" s="312">
        <v>61948</v>
      </c>
      <c r="AQ35" s="313">
        <v>28200</v>
      </c>
      <c r="AR35" s="314">
        <v>119.7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526</v>
      </c>
      <c r="AL36" s="1157"/>
      <c r="AM36" s="1157"/>
      <c r="AN36" s="1158"/>
      <c r="AO36" s="312">
        <v>27921</v>
      </c>
      <c r="AP36" s="312">
        <v>5622</v>
      </c>
      <c r="AQ36" s="313">
        <v>4770</v>
      </c>
      <c r="AR36" s="314">
        <v>17.899999999999999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527</v>
      </c>
      <c r="AL37" s="1157"/>
      <c r="AM37" s="1157"/>
      <c r="AN37" s="1158"/>
      <c r="AO37" s="312">
        <v>430</v>
      </c>
      <c r="AP37" s="312">
        <v>87</v>
      </c>
      <c r="AQ37" s="313">
        <v>525</v>
      </c>
      <c r="AR37" s="314">
        <v>-83.4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528</v>
      </c>
      <c r="AL38" s="1160"/>
      <c r="AM38" s="1160"/>
      <c r="AN38" s="1161"/>
      <c r="AO38" s="315" t="s">
        <v>508</v>
      </c>
      <c r="AP38" s="315" t="s">
        <v>508</v>
      </c>
      <c r="AQ38" s="316">
        <v>4</v>
      </c>
      <c r="AR38" s="304" t="s">
        <v>508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529</v>
      </c>
      <c r="AL39" s="1160"/>
      <c r="AM39" s="1160"/>
      <c r="AN39" s="1161"/>
      <c r="AO39" s="312">
        <v>-60996</v>
      </c>
      <c r="AP39" s="312">
        <v>-12283</v>
      </c>
      <c r="AQ39" s="313">
        <v>-1861</v>
      </c>
      <c r="AR39" s="314">
        <v>560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530</v>
      </c>
      <c r="AL40" s="1157"/>
      <c r="AM40" s="1157"/>
      <c r="AN40" s="1158"/>
      <c r="AO40" s="312">
        <v>-639358</v>
      </c>
      <c r="AP40" s="312">
        <v>-128747</v>
      </c>
      <c r="AQ40" s="313">
        <v>-76879</v>
      </c>
      <c r="AR40" s="314">
        <v>67.5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306</v>
      </c>
      <c r="AL41" s="1163"/>
      <c r="AM41" s="1163"/>
      <c r="AN41" s="1164"/>
      <c r="AO41" s="312">
        <v>232934</v>
      </c>
      <c r="AP41" s="312">
        <v>46906</v>
      </c>
      <c r="AQ41" s="313">
        <v>36788</v>
      </c>
      <c r="AR41" s="314">
        <v>27.5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500</v>
      </c>
      <c r="AN49" s="1151" t="s">
        <v>534</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535</v>
      </c>
      <c r="AO50" s="329" t="s">
        <v>536</v>
      </c>
      <c r="AP50" s="330" t="s">
        <v>537</v>
      </c>
      <c r="AQ50" s="331" t="s">
        <v>538</v>
      </c>
      <c r="AR50" s="332" t="s">
        <v>539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262178</v>
      </c>
      <c r="AN51" s="334">
        <v>48239</v>
      </c>
      <c r="AO51" s="335">
        <v>-67.3</v>
      </c>
      <c r="AP51" s="336">
        <v>114790</v>
      </c>
      <c r="AQ51" s="337">
        <v>-6.6</v>
      </c>
      <c r="AR51" s="338">
        <v>-60.7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161249</v>
      </c>
      <c r="AN52" s="342">
        <v>29669</v>
      </c>
      <c r="AO52" s="343">
        <v>-25.2</v>
      </c>
      <c r="AP52" s="344">
        <v>55601</v>
      </c>
      <c r="AQ52" s="345">
        <v>-15.5</v>
      </c>
      <c r="AR52" s="346">
        <v>-9.6999999999999993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103793</v>
      </c>
      <c r="AN53" s="334">
        <v>19455</v>
      </c>
      <c r="AO53" s="335">
        <v>-59.7</v>
      </c>
      <c r="AP53" s="336">
        <v>126262</v>
      </c>
      <c r="AQ53" s="337">
        <v>10</v>
      </c>
      <c r="AR53" s="338">
        <v>-69.7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73153</v>
      </c>
      <c r="AN54" s="342">
        <v>13712</v>
      </c>
      <c r="AO54" s="343">
        <v>-53.8</v>
      </c>
      <c r="AP54" s="344">
        <v>56769</v>
      </c>
      <c r="AQ54" s="345">
        <v>2.1</v>
      </c>
      <c r="AR54" s="346">
        <v>-55.9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333821</v>
      </c>
      <c r="AN55" s="334">
        <v>63767</v>
      </c>
      <c r="AO55" s="335">
        <v>227.8</v>
      </c>
      <c r="AP55" s="336">
        <v>126525</v>
      </c>
      <c r="AQ55" s="337">
        <v>0.2</v>
      </c>
      <c r="AR55" s="338">
        <v>227.6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192637</v>
      </c>
      <c r="AN56" s="342">
        <v>36798</v>
      </c>
      <c r="AO56" s="343">
        <v>168.4</v>
      </c>
      <c r="AP56" s="344">
        <v>67052</v>
      </c>
      <c r="AQ56" s="345">
        <v>18.100000000000001</v>
      </c>
      <c r="AR56" s="346">
        <v>150.30000000000001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466280</v>
      </c>
      <c r="AN57" s="334">
        <v>91607</v>
      </c>
      <c r="AO57" s="335">
        <v>43.7</v>
      </c>
      <c r="AP57" s="336">
        <v>122054</v>
      </c>
      <c r="AQ57" s="337">
        <v>-3.5</v>
      </c>
      <c r="AR57" s="338">
        <v>47.2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290276</v>
      </c>
      <c r="AN58" s="342">
        <v>57029</v>
      </c>
      <c r="AO58" s="343">
        <v>55</v>
      </c>
      <c r="AP58" s="344">
        <v>68298</v>
      </c>
      <c r="AQ58" s="345">
        <v>1.9</v>
      </c>
      <c r="AR58" s="346">
        <v>53.1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672816</v>
      </c>
      <c r="AN59" s="334">
        <v>135484</v>
      </c>
      <c r="AO59" s="335">
        <v>47.9</v>
      </c>
      <c r="AP59" s="336">
        <v>111644</v>
      </c>
      <c r="AQ59" s="337">
        <v>-8.5</v>
      </c>
      <c r="AR59" s="338">
        <v>56.4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589464</v>
      </c>
      <c r="AN60" s="342">
        <v>118700</v>
      </c>
      <c r="AO60" s="343">
        <v>108.1</v>
      </c>
      <c r="AP60" s="344">
        <v>66606</v>
      </c>
      <c r="AQ60" s="345">
        <v>-2.5</v>
      </c>
      <c r="AR60" s="346">
        <v>110.6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367778</v>
      </c>
      <c r="AN61" s="349">
        <v>71710</v>
      </c>
      <c r="AO61" s="350">
        <v>38.5</v>
      </c>
      <c r="AP61" s="351">
        <v>120255</v>
      </c>
      <c r="AQ61" s="352">
        <v>-1.7</v>
      </c>
      <c r="AR61" s="338">
        <v>40.200000000000003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261356</v>
      </c>
      <c r="AN62" s="342">
        <v>51182</v>
      </c>
      <c r="AO62" s="343">
        <v>50.5</v>
      </c>
      <c r="AP62" s="344">
        <v>62865</v>
      </c>
      <c r="AQ62" s="345">
        <v>0.8</v>
      </c>
      <c r="AR62" s="346">
        <v>49.7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GlKW1f9RmLrDHWD4uFJLiskSqE+ZVvEL7hwez6jH4EwduOtqheVqPjKo+i75U81fBVxyCUZvY2mFwoxlTRmgg==" saltValue="k7+tC49CRVqErmUubS8U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V21" sqref="AV2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548</v>
      </c>
    </row>
    <row r="120" spans="125:125" ht="13.5" hidden="1" customHeight="1" x14ac:dyDescent="0.15"/>
    <row r="121" spans="125:125" ht="13.5" hidden="1" customHeight="1" x14ac:dyDescent="0.15">
      <c r="DU121" s="259"/>
    </row>
  </sheetData>
  <sheetProtection algorithmName="SHA-512" hashValue="V6watErUafLwx7S11w5EPgUeuw1goO14xKHp87NFfW2qT/08C53tOQCtbQxlN/ddydhbbuf7ikbeidrItZ9LTA==" saltValue="j5trGe0HGH7JYBNkJ2Za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G17" sqref="BG17"/>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549</v>
      </c>
    </row>
  </sheetData>
  <sheetProtection algorithmName="SHA-512" hashValue="O8s6gA0Jw1LnNAOiTuOJfMjXoqEqa8iPsFTEIXgNBrPgXB7YNmBKm7V680Z1fvbfJYDUWGv1/eW2lDrnMctyDg==" saltValue="rhHzLSMNREPDfV9NzQcg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5" t="s">
        <v>3</v>
      </c>
      <c r="D47" s="1175"/>
      <c r="E47" s="1176"/>
      <c r="F47" s="11">
        <v>13.88</v>
      </c>
      <c r="G47" s="12">
        <v>11.37</v>
      </c>
      <c r="H47" s="12">
        <v>10.44</v>
      </c>
      <c r="I47" s="12">
        <v>15.41</v>
      </c>
      <c r="J47" s="13">
        <v>20.41</v>
      </c>
    </row>
    <row r="48" spans="2:10" ht="57.75" customHeight="1" x14ac:dyDescent="0.15">
      <c r="B48" s="14"/>
      <c r="C48" s="1177" t="s">
        <v>4</v>
      </c>
      <c r="D48" s="1177"/>
      <c r="E48" s="1178"/>
      <c r="F48" s="15">
        <v>1.85</v>
      </c>
      <c r="G48" s="16">
        <v>3.85</v>
      </c>
      <c r="H48" s="16">
        <v>3.16</v>
      </c>
      <c r="I48" s="16">
        <v>4.4400000000000004</v>
      </c>
      <c r="J48" s="17">
        <v>4.53</v>
      </c>
    </row>
    <row r="49" spans="2:10" ht="57.75" customHeight="1" thickBot="1" x14ac:dyDescent="0.2">
      <c r="B49" s="18"/>
      <c r="C49" s="1179" t="s">
        <v>5</v>
      </c>
      <c r="D49" s="1179"/>
      <c r="E49" s="1180"/>
      <c r="F49" s="19" t="s">
        <v>555</v>
      </c>
      <c r="G49" s="20" t="s">
        <v>556</v>
      </c>
      <c r="H49" s="20" t="s">
        <v>557</v>
      </c>
      <c r="I49" s="20">
        <v>7.07</v>
      </c>
      <c r="J49" s="21">
        <v>4.87</v>
      </c>
    </row>
    <row r="50" spans="2:10" x14ac:dyDescent="0.15"/>
  </sheetData>
  <sheetProtection algorithmName="SHA-512" hashValue="FStIzl3N+TP6f+MImbPCKj6ED8zvW/p008ReteXD9183yTdZkzbCg91dYBpU7/0PRHAJC9m63GIlEVJScaQofg==" saltValue="eiiXRUE//yVjr4OvZk+S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7" t="s">
        <v>558</v>
      </c>
      <c r="D34" s="1187"/>
      <c r="E34" s="1188"/>
      <c r="F34" s="32">
        <v>1.43</v>
      </c>
      <c r="G34" s="33" t="s">
        <v>559</v>
      </c>
      <c r="H34" s="33" t="s">
        <v>560</v>
      </c>
      <c r="I34" s="33" t="s">
        <v>561</v>
      </c>
      <c r="J34" s="34" t="s">
        <v>562</v>
      </c>
      <c r="K34" s="22"/>
      <c r="L34" s="22"/>
      <c r="M34" s="22"/>
      <c r="N34" s="22"/>
      <c r="O34" s="22"/>
      <c r="P34" s="22"/>
    </row>
    <row r="35" spans="1:16" ht="39" customHeight="1" x14ac:dyDescent="0.15">
      <c r="A35" s="22"/>
      <c r="B35" s="35"/>
      <c r="C35" s="1181" t="s">
        <v>563</v>
      </c>
      <c r="D35" s="1182"/>
      <c r="E35" s="1183"/>
      <c r="F35" s="36">
        <v>1.84</v>
      </c>
      <c r="G35" s="37">
        <v>3.84</v>
      </c>
      <c r="H35" s="37">
        <v>3.15</v>
      </c>
      <c r="I35" s="37">
        <v>4.4400000000000004</v>
      </c>
      <c r="J35" s="38">
        <v>4.53</v>
      </c>
      <c r="K35" s="22"/>
      <c r="L35" s="22"/>
      <c r="M35" s="22"/>
      <c r="N35" s="22"/>
      <c r="O35" s="22"/>
      <c r="P35" s="22"/>
    </row>
    <row r="36" spans="1:16" ht="39" customHeight="1" x14ac:dyDescent="0.15">
      <c r="A36" s="22"/>
      <c r="B36" s="35"/>
      <c r="C36" s="1181" t="s">
        <v>564</v>
      </c>
      <c r="D36" s="1182"/>
      <c r="E36" s="1183"/>
      <c r="F36" s="36">
        <v>0.22</v>
      </c>
      <c r="G36" s="37">
        <v>0.3</v>
      </c>
      <c r="H36" s="37">
        <v>0.25</v>
      </c>
      <c r="I36" s="37">
        <v>0.21</v>
      </c>
      <c r="J36" s="38">
        <v>0.18</v>
      </c>
      <c r="K36" s="22"/>
      <c r="L36" s="22"/>
      <c r="M36" s="22"/>
      <c r="N36" s="22"/>
      <c r="O36" s="22"/>
      <c r="P36" s="22"/>
    </row>
    <row r="37" spans="1:16" ht="39" customHeight="1" x14ac:dyDescent="0.15">
      <c r="A37" s="22"/>
      <c r="B37" s="35"/>
      <c r="C37" s="1181" t="s">
        <v>565</v>
      </c>
      <c r="D37" s="1182"/>
      <c r="E37" s="1183"/>
      <c r="F37" s="36">
        <v>0.01</v>
      </c>
      <c r="G37" s="37">
        <v>0.01</v>
      </c>
      <c r="H37" s="37">
        <v>0</v>
      </c>
      <c r="I37" s="37">
        <v>0</v>
      </c>
      <c r="J37" s="38">
        <v>0</v>
      </c>
      <c r="K37" s="22"/>
      <c r="L37" s="22"/>
      <c r="M37" s="22"/>
      <c r="N37" s="22"/>
      <c r="O37" s="22"/>
      <c r="P37" s="22"/>
    </row>
    <row r="38" spans="1:16" ht="39" customHeight="1" x14ac:dyDescent="0.15">
      <c r="A38" s="22"/>
      <c r="B38" s="35"/>
      <c r="C38" s="1181" t="s">
        <v>566</v>
      </c>
      <c r="D38" s="1182"/>
      <c r="E38" s="1183"/>
      <c r="F38" s="36">
        <v>0.15</v>
      </c>
      <c r="G38" s="37">
        <v>0.14000000000000001</v>
      </c>
      <c r="H38" s="37">
        <v>0.22</v>
      </c>
      <c r="I38" s="37">
        <v>0.15</v>
      </c>
      <c r="J38" s="38">
        <v>0</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567</v>
      </c>
      <c r="D42" s="1182"/>
      <c r="E42" s="1183"/>
      <c r="F42" s="36" t="s">
        <v>508</v>
      </c>
      <c r="G42" s="37" t="s">
        <v>508</v>
      </c>
      <c r="H42" s="37" t="s">
        <v>508</v>
      </c>
      <c r="I42" s="37" t="s">
        <v>508</v>
      </c>
      <c r="J42" s="38" t="s">
        <v>508</v>
      </c>
      <c r="K42" s="22"/>
      <c r="L42" s="22"/>
      <c r="M42" s="22"/>
      <c r="N42" s="22"/>
      <c r="O42" s="22"/>
      <c r="P42" s="22"/>
    </row>
    <row r="43" spans="1:16" ht="39" customHeight="1" thickBot="1" x14ac:dyDescent="0.2">
      <c r="A43" s="22"/>
      <c r="B43" s="40"/>
      <c r="C43" s="1184" t="s">
        <v>568</v>
      </c>
      <c r="D43" s="1185"/>
      <c r="E43" s="1186"/>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ZiNEDG6QztHRPKhKgIF8PEXJXE+qA+B72hjbNGLfbc1Cp7WjWwCU9D+4GEB4XIYgXG5+Uj/bLotTmyHqhAug==" saltValue="y83ot5cvX0BIO7x2YTW7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711</v>
      </c>
      <c r="L45" s="60">
        <v>594</v>
      </c>
      <c r="M45" s="60">
        <v>586</v>
      </c>
      <c r="N45" s="60">
        <v>606</v>
      </c>
      <c r="O45" s="61">
        <v>597</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508</v>
      </c>
      <c r="L46" s="64" t="s">
        <v>508</v>
      </c>
      <c r="M46" s="64" t="s">
        <v>508</v>
      </c>
      <c r="N46" s="64" t="s">
        <v>508</v>
      </c>
      <c r="O46" s="65" t="s">
        <v>508</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508</v>
      </c>
      <c r="L47" s="64" t="s">
        <v>508</v>
      </c>
      <c r="M47" s="64" t="s">
        <v>508</v>
      </c>
      <c r="N47" s="64" t="s">
        <v>508</v>
      </c>
      <c r="O47" s="65" t="s">
        <v>508</v>
      </c>
      <c r="P47" s="48"/>
      <c r="Q47" s="48"/>
      <c r="R47" s="48"/>
      <c r="S47" s="48"/>
      <c r="T47" s="48"/>
      <c r="U47" s="48"/>
    </row>
    <row r="48" spans="1:21" ht="30.75" customHeight="1" x14ac:dyDescent="0.15">
      <c r="A48" s="48"/>
      <c r="B48" s="1214"/>
      <c r="C48" s="1215"/>
      <c r="D48" s="62"/>
      <c r="E48" s="1191" t="s">
        <v>15</v>
      </c>
      <c r="F48" s="1191"/>
      <c r="G48" s="1191"/>
      <c r="H48" s="1191"/>
      <c r="I48" s="1191"/>
      <c r="J48" s="1192"/>
      <c r="K48" s="63">
        <v>401</v>
      </c>
      <c r="L48" s="64">
        <v>382</v>
      </c>
      <c r="M48" s="64">
        <v>353</v>
      </c>
      <c r="N48" s="64">
        <v>323</v>
      </c>
      <c r="O48" s="65">
        <v>308</v>
      </c>
      <c r="P48" s="48"/>
      <c r="Q48" s="48"/>
      <c r="R48" s="48"/>
      <c r="S48" s="48"/>
      <c r="T48" s="48"/>
      <c r="U48" s="48"/>
    </row>
    <row r="49" spans="1:21" ht="30.75" customHeight="1" x14ac:dyDescent="0.15">
      <c r="A49" s="48"/>
      <c r="B49" s="1214"/>
      <c r="C49" s="1215"/>
      <c r="D49" s="62"/>
      <c r="E49" s="1191" t="s">
        <v>16</v>
      </c>
      <c r="F49" s="1191"/>
      <c r="G49" s="1191"/>
      <c r="H49" s="1191"/>
      <c r="I49" s="1191"/>
      <c r="J49" s="1192"/>
      <c r="K49" s="63">
        <v>26</v>
      </c>
      <c r="L49" s="64">
        <v>21</v>
      </c>
      <c r="M49" s="64">
        <v>29</v>
      </c>
      <c r="N49" s="64">
        <v>28</v>
      </c>
      <c r="O49" s="65">
        <v>28</v>
      </c>
      <c r="P49" s="48"/>
      <c r="Q49" s="48"/>
      <c r="R49" s="48"/>
      <c r="S49" s="48"/>
      <c r="T49" s="48"/>
      <c r="U49" s="48"/>
    </row>
    <row r="50" spans="1:21" ht="30.75" customHeight="1" x14ac:dyDescent="0.15">
      <c r="A50" s="48"/>
      <c r="B50" s="1214"/>
      <c r="C50" s="1215"/>
      <c r="D50" s="62"/>
      <c r="E50" s="1191" t="s">
        <v>17</v>
      </c>
      <c r="F50" s="1191"/>
      <c r="G50" s="1191"/>
      <c r="H50" s="1191"/>
      <c r="I50" s="1191"/>
      <c r="J50" s="1192"/>
      <c r="K50" s="63">
        <v>1</v>
      </c>
      <c r="L50" s="64">
        <v>1</v>
      </c>
      <c r="M50" s="64">
        <v>1</v>
      </c>
      <c r="N50" s="64">
        <v>0</v>
      </c>
      <c r="O50" s="65">
        <v>0</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508</v>
      </c>
      <c r="L51" s="64" t="s">
        <v>508</v>
      </c>
      <c r="M51" s="64" t="s">
        <v>508</v>
      </c>
      <c r="N51" s="64" t="s">
        <v>508</v>
      </c>
      <c r="O51" s="65" t="s">
        <v>508</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827</v>
      </c>
      <c r="L52" s="64">
        <v>745</v>
      </c>
      <c r="M52" s="64">
        <v>724</v>
      </c>
      <c r="N52" s="64">
        <v>713</v>
      </c>
      <c r="O52" s="65">
        <v>700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312</v>
      </c>
      <c r="L53" s="69">
        <v>253</v>
      </c>
      <c r="M53" s="69">
        <v>245</v>
      </c>
      <c r="N53" s="69">
        <v>244</v>
      </c>
      <c r="O53" s="70">
        <v>233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hPUUxR6XcHmvm2P5imxjIzP6Uoq8/L5SI7L/cA9JEtjypwz8BjLkpeB0LQ41Kr9pXYtx9n0D6bq3SnaW9X9/g==" saltValue="Z41yLIaq5iZTE/995xeD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550</v>
      </c>
      <c r="J40" s="103" t="s">
        <v>551</v>
      </c>
      <c r="K40" s="103" t="s">
        <v>552</v>
      </c>
      <c r="L40" s="103" t="s">
        <v>553</v>
      </c>
      <c r="M40" s="104" t="s">
        <v>554</v>
      </c>
    </row>
    <row r="41" spans="2:13" ht="27.75" customHeight="1" x14ac:dyDescent="0.15">
      <c r="B41" s="1232" t="s">
        <v>32</v>
      </c>
      <c r="C41" s="1233"/>
      <c r="D41" s="105"/>
      <c r="E41" s="1234" t="s">
        <v>33</v>
      </c>
      <c r="F41" s="1234"/>
      <c r="G41" s="1234"/>
      <c r="H41" s="1235"/>
      <c r="I41" s="355">
        <v>5406</v>
      </c>
      <c r="J41" s="356">
        <v>5088</v>
      </c>
      <c r="K41" s="356">
        <v>4887</v>
      </c>
      <c r="L41" s="356">
        <v>4769</v>
      </c>
      <c r="M41" s="357">
        <v>4717</v>
      </c>
    </row>
    <row r="42" spans="2:13" ht="27.75" customHeight="1" x14ac:dyDescent="0.15">
      <c r="B42" s="1222"/>
      <c r="C42" s="1223"/>
      <c r="D42" s="106"/>
      <c r="E42" s="1226" t="s">
        <v>34</v>
      </c>
      <c r="F42" s="1226"/>
      <c r="G42" s="1226"/>
      <c r="H42" s="1227"/>
      <c r="I42" s="358">
        <v>1</v>
      </c>
      <c r="J42" s="359">
        <v>1</v>
      </c>
      <c r="K42" s="359">
        <v>0</v>
      </c>
      <c r="L42" s="359">
        <v>0</v>
      </c>
      <c r="M42" s="360">
        <v>0</v>
      </c>
    </row>
    <row r="43" spans="2:13" ht="27.75" customHeight="1" x14ac:dyDescent="0.15">
      <c r="B43" s="1222"/>
      <c r="C43" s="1223"/>
      <c r="D43" s="106"/>
      <c r="E43" s="1226" t="s">
        <v>35</v>
      </c>
      <c r="F43" s="1226"/>
      <c r="G43" s="1226"/>
      <c r="H43" s="1227"/>
      <c r="I43" s="358">
        <v>2632</v>
      </c>
      <c r="J43" s="359">
        <v>2367</v>
      </c>
      <c r="K43" s="359">
        <v>2151</v>
      </c>
      <c r="L43" s="359">
        <v>1864</v>
      </c>
      <c r="M43" s="360">
        <v>1548</v>
      </c>
    </row>
    <row r="44" spans="2:13" ht="27.75" customHeight="1" x14ac:dyDescent="0.15">
      <c r="B44" s="1222"/>
      <c r="C44" s="1223"/>
      <c r="D44" s="106"/>
      <c r="E44" s="1226" t="s">
        <v>36</v>
      </c>
      <c r="F44" s="1226"/>
      <c r="G44" s="1226"/>
      <c r="H44" s="1227"/>
      <c r="I44" s="358">
        <v>479</v>
      </c>
      <c r="J44" s="359">
        <v>457</v>
      </c>
      <c r="K44" s="359">
        <v>429</v>
      </c>
      <c r="L44" s="359">
        <v>402</v>
      </c>
      <c r="M44" s="360">
        <v>375</v>
      </c>
    </row>
    <row r="45" spans="2:13" ht="27.75" customHeight="1" x14ac:dyDescent="0.15">
      <c r="B45" s="1222"/>
      <c r="C45" s="1223"/>
      <c r="D45" s="106"/>
      <c r="E45" s="1226" t="s">
        <v>37</v>
      </c>
      <c r="F45" s="1226"/>
      <c r="G45" s="1226"/>
      <c r="H45" s="1227"/>
      <c r="I45" s="358">
        <v>202</v>
      </c>
      <c r="J45" s="359">
        <v>220</v>
      </c>
      <c r="K45" s="359">
        <v>240</v>
      </c>
      <c r="L45" s="359">
        <v>212</v>
      </c>
      <c r="M45" s="360">
        <v>284</v>
      </c>
    </row>
    <row r="46" spans="2:13" ht="27.75" customHeight="1" x14ac:dyDescent="0.15">
      <c r="B46" s="1222"/>
      <c r="C46" s="1223"/>
      <c r="D46" s="107"/>
      <c r="E46" s="1226" t="s">
        <v>38</v>
      </c>
      <c r="F46" s="1226"/>
      <c r="G46" s="1226"/>
      <c r="H46" s="1227"/>
      <c r="I46" s="358" t="s">
        <v>508</v>
      </c>
      <c r="J46" s="359" t="s">
        <v>508</v>
      </c>
      <c r="K46" s="359" t="s">
        <v>508</v>
      </c>
      <c r="L46" s="359" t="s">
        <v>508</v>
      </c>
      <c r="M46" s="360" t="s">
        <v>508</v>
      </c>
    </row>
    <row r="47" spans="2:13" ht="27.75" customHeight="1" x14ac:dyDescent="0.15">
      <c r="B47" s="1222"/>
      <c r="C47" s="1223"/>
      <c r="D47" s="108"/>
      <c r="E47" s="1236" t="s">
        <v>39</v>
      </c>
      <c r="F47" s="1237"/>
      <c r="G47" s="1237"/>
      <c r="H47" s="1238"/>
      <c r="I47" s="358" t="s">
        <v>508</v>
      </c>
      <c r="J47" s="359" t="s">
        <v>508</v>
      </c>
      <c r="K47" s="359" t="s">
        <v>508</v>
      </c>
      <c r="L47" s="359" t="s">
        <v>508</v>
      </c>
      <c r="M47" s="360" t="s">
        <v>508</v>
      </c>
    </row>
    <row r="48" spans="2:13" ht="27.75" customHeight="1" x14ac:dyDescent="0.15">
      <c r="B48" s="1222"/>
      <c r="C48" s="1223"/>
      <c r="D48" s="106"/>
      <c r="E48" s="1226" t="s">
        <v>40</v>
      </c>
      <c r="F48" s="1226"/>
      <c r="G48" s="1226"/>
      <c r="H48" s="1227"/>
      <c r="I48" s="358" t="s">
        <v>508</v>
      </c>
      <c r="J48" s="359" t="s">
        <v>508</v>
      </c>
      <c r="K48" s="359" t="s">
        <v>508</v>
      </c>
      <c r="L48" s="359" t="s">
        <v>508</v>
      </c>
      <c r="M48" s="360" t="s">
        <v>508</v>
      </c>
    </row>
    <row r="49" spans="2:13" ht="27.75" customHeight="1" x14ac:dyDescent="0.15">
      <c r="B49" s="1224"/>
      <c r="C49" s="1225"/>
      <c r="D49" s="106"/>
      <c r="E49" s="1226" t="s">
        <v>41</v>
      </c>
      <c r="F49" s="1226"/>
      <c r="G49" s="1226"/>
      <c r="H49" s="1227"/>
      <c r="I49" s="358" t="s">
        <v>508</v>
      </c>
      <c r="J49" s="359" t="s">
        <v>508</v>
      </c>
      <c r="K49" s="359" t="s">
        <v>508</v>
      </c>
      <c r="L49" s="359" t="s">
        <v>508</v>
      </c>
      <c r="M49" s="360" t="s">
        <v>508</v>
      </c>
    </row>
    <row r="50" spans="2:13" ht="27.75" customHeight="1" x14ac:dyDescent="0.15">
      <c r="B50" s="1220" t="s">
        <v>42</v>
      </c>
      <c r="C50" s="1221"/>
      <c r="D50" s="109"/>
      <c r="E50" s="1226" t="s">
        <v>43</v>
      </c>
      <c r="F50" s="1226"/>
      <c r="G50" s="1226"/>
      <c r="H50" s="1227"/>
      <c r="I50" s="358">
        <v>1047</v>
      </c>
      <c r="J50" s="359">
        <v>1024</v>
      </c>
      <c r="K50" s="359">
        <v>1022</v>
      </c>
      <c r="L50" s="359">
        <v>1300</v>
      </c>
      <c r="M50" s="360">
        <v>1511</v>
      </c>
    </row>
    <row r="51" spans="2:13" ht="27.75" customHeight="1" x14ac:dyDescent="0.15">
      <c r="B51" s="1222"/>
      <c r="C51" s="1223"/>
      <c r="D51" s="106"/>
      <c r="E51" s="1226" t="s">
        <v>44</v>
      </c>
      <c r="F51" s="1226"/>
      <c r="G51" s="1226"/>
      <c r="H51" s="1227"/>
      <c r="I51" s="358">
        <v>415</v>
      </c>
      <c r="J51" s="359">
        <v>366</v>
      </c>
      <c r="K51" s="359">
        <v>323</v>
      </c>
      <c r="L51" s="359">
        <v>285</v>
      </c>
      <c r="M51" s="360">
        <v>234</v>
      </c>
    </row>
    <row r="52" spans="2:13" ht="27.75" customHeight="1" x14ac:dyDescent="0.15">
      <c r="B52" s="1224"/>
      <c r="C52" s="1225"/>
      <c r="D52" s="106"/>
      <c r="E52" s="1226" t="s">
        <v>45</v>
      </c>
      <c r="F52" s="1226"/>
      <c r="G52" s="1226"/>
      <c r="H52" s="1227"/>
      <c r="I52" s="358">
        <v>5774</v>
      </c>
      <c r="J52" s="359">
        <v>5453</v>
      </c>
      <c r="K52" s="359">
        <v>5099</v>
      </c>
      <c r="L52" s="359">
        <v>4691</v>
      </c>
      <c r="M52" s="360">
        <v>4416</v>
      </c>
    </row>
    <row r="53" spans="2:13" ht="27.75" customHeight="1" thickBot="1" x14ac:dyDescent="0.2">
      <c r="B53" s="1228" t="s">
        <v>46</v>
      </c>
      <c r="C53" s="1229"/>
      <c r="D53" s="110"/>
      <c r="E53" s="1230" t="s">
        <v>47</v>
      </c>
      <c r="F53" s="1230"/>
      <c r="G53" s="1230"/>
      <c r="H53" s="1231"/>
      <c r="I53" s="361">
        <v>1482</v>
      </c>
      <c r="J53" s="362">
        <v>1289</v>
      </c>
      <c r="K53" s="362">
        <v>1263</v>
      </c>
      <c r="L53" s="362">
        <v>971</v>
      </c>
      <c r="M53" s="363">
        <v>764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KgStod9EKPIDcj+F2zhZxWrmWda5qvy3jmrwZlQGflaGlqmCeHEptcN0YgZ5KcGXwbzpSLQc6juuTEXddlu2g==" saltValue="rOLZcj0qRAVi2Vd+ovl9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6" sqref="G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47" t="s">
        <v>50</v>
      </c>
      <c r="D55" s="1247"/>
      <c r="E55" s="1248"/>
      <c r="F55" s="122">
        <v>322</v>
      </c>
      <c r="G55" s="122">
        <v>506</v>
      </c>
      <c r="H55" s="123">
        <v>662</v>
      </c>
    </row>
    <row r="56" spans="2:8" ht="52.5" customHeight="1" x14ac:dyDescent="0.15">
      <c r="B56" s="124"/>
      <c r="C56" s="1249" t="s">
        <v>51</v>
      </c>
      <c r="D56" s="1249"/>
      <c r="E56" s="1250"/>
      <c r="F56" s="125">
        <v>31</v>
      </c>
      <c r="G56" s="125">
        <v>64</v>
      </c>
      <c r="H56" s="126">
        <v>64</v>
      </c>
    </row>
    <row r="57" spans="2:8" ht="53.25" customHeight="1" x14ac:dyDescent="0.15">
      <c r="B57" s="124"/>
      <c r="C57" s="1251" t="s">
        <v>52</v>
      </c>
      <c r="D57" s="1251"/>
      <c r="E57" s="1252"/>
      <c r="F57" s="127">
        <v>426</v>
      </c>
      <c r="G57" s="127">
        <v>486</v>
      </c>
      <c r="H57" s="128">
        <v>545</v>
      </c>
    </row>
    <row r="58" spans="2:8" ht="45.75" customHeight="1" x14ac:dyDescent="0.15">
      <c r="B58" s="129"/>
      <c r="C58" s="1239" t="s">
        <v>585</v>
      </c>
      <c r="D58" s="1240"/>
      <c r="E58" s="1241"/>
      <c r="F58" s="130">
        <v>258</v>
      </c>
      <c r="G58" s="130">
        <v>278</v>
      </c>
      <c r="H58" s="131">
        <v>335</v>
      </c>
    </row>
    <row r="59" spans="2:8" ht="45.75" customHeight="1" x14ac:dyDescent="0.15">
      <c r="B59" s="129"/>
      <c r="C59" s="1239" t="s">
        <v>586</v>
      </c>
      <c r="D59" s="1240"/>
      <c r="E59" s="1241"/>
      <c r="F59" s="130">
        <v>90</v>
      </c>
      <c r="G59" s="130">
        <v>120</v>
      </c>
      <c r="H59" s="131">
        <v>111</v>
      </c>
    </row>
    <row r="60" spans="2:8" ht="45.75" customHeight="1" x14ac:dyDescent="0.15">
      <c r="B60" s="129"/>
      <c r="C60" s="1239" t="s">
        <v>587</v>
      </c>
      <c r="D60" s="1240"/>
      <c r="E60" s="1241"/>
      <c r="F60" s="130">
        <v>32</v>
      </c>
      <c r="G60" s="130">
        <v>42</v>
      </c>
      <c r="H60" s="131">
        <v>55</v>
      </c>
    </row>
    <row r="61" spans="2:8" ht="45.75" customHeight="1" x14ac:dyDescent="0.15">
      <c r="B61" s="129"/>
      <c r="C61" s="1239" t="s">
        <v>588</v>
      </c>
      <c r="D61" s="1240"/>
      <c r="E61" s="1241"/>
      <c r="F61" s="130">
        <v>37</v>
      </c>
      <c r="G61" s="130">
        <v>36</v>
      </c>
      <c r="H61" s="131">
        <v>34</v>
      </c>
    </row>
    <row r="62" spans="2:8" ht="45.75" customHeight="1" thickBot="1" x14ac:dyDescent="0.2">
      <c r="B62" s="132"/>
      <c r="C62" s="1242" t="s">
        <v>589</v>
      </c>
      <c r="D62" s="1243"/>
      <c r="E62" s="1244"/>
      <c r="F62" s="133">
        <v>3</v>
      </c>
      <c r="G62" s="133">
        <v>4</v>
      </c>
      <c r="H62" s="134">
        <v>5</v>
      </c>
    </row>
    <row r="63" spans="2:8" ht="52.5" customHeight="1" thickBot="1" x14ac:dyDescent="0.2">
      <c r="B63" s="135"/>
      <c r="C63" s="1245" t="s">
        <v>53</v>
      </c>
      <c r="D63" s="1245"/>
      <c r="E63" s="1246"/>
      <c r="F63" s="136">
        <v>779</v>
      </c>
      <c r="G63" s="136">
        <v>1056</v>
      </c>
      <c r="H63" s="137">
        <v>1271</v>
      </c>
    </row>
    <row r="64" spans="2:8" x14ac:dyDescent="0.15"/>
  </sheetData>
  <sheetProtection algorithmName="SHA-512" hashValue="rdvoGusN8aRqoEcEDZCVS9boOV9xwXiY+6vBkWlSDpOz+7vLfyCaQ/c+QuBajS6l2tdjHCLURcfi88BNOexWiA==" saltValue="pWy1r/4WAJW8Xg3CAMB/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1" zoomScaleNormal="100" zoomScaleSheetLayoutView="55" workbookViewId="0">
      <selection activeCell="DD43" sqref="DD43"/>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592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593</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550</v>
      </c>
      <c r="BQ50" s="1258"/>
      <c r="BR50" s="1258"/>
      <c r="BS50" s="1258"/>
      <c r="BT50" s="1258"/>
      <c r="BU50" s="1258"/>
      <c r="BV50" s="1258"/>
      <c r="BW50" s="1258"/>
      <c r="BX50" s="1258" t="s">
        <v>551</v>
      </c>
      <c r="BY50" s="1258"/>
      <c r="BZ50" s="1258"/>
      <c r="CA50" s="1258"/>
      <c r="CB50" s="1258"/>
      <c r="CC50" s="1258"/>
      <c r="CD50" s="1258"/>
      <c r="CE50" s="1258"/>
      <c r="CF50" s="1258" t="s">
        <v>552</v>
      </c>
      <c r="CG50" s="1258"/>
      <c r="CH50" s="1258"/>
      <c r="CI50" s="1258"/>
      <c r="CJ50" s="1258"/>
      <c r="CK50" s="1258"/>
      <c r="CL50" s="1258"/>
      <c r="CM50" s="1258"/>
      <c r="CN50" s="1258" t="s">
        <v>553</v>
      </c>
      <c r="CO50" s="1258"/>
      <c r="CP50" s="1258"/>
      <c r="CQ50" s="1258"/>
      <c r="CR50" s="1258"/>
      <c r="CS50" s="1258"/>
      <c r="CT50" s="1258"/>
      <c r="CU50" s="1258"/>
      <c r="CV50" s="1258" t="s">
        <v>554</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594</v>
      </c>
      <c r="AO51" s="1256"/>
      <c r="AP51" s="1256"/>
      <c r="AQ51" s="1256"/>
      <c r="AR51" s="1256"/>
      <c r="AS51" s="1256"/>
      <c r="AT51" s="1256"/>
      <c r="AU51" s="1256"/>
      <c r="AV51" s="1256"/>
      <c r="AW51" s="1256"/>
      <c r="AX51" s="1256"/>
      <c r="AY51" s="1256"/>
      <c r="AZ51" s="1256"/>
      <c r="BA51" s="1256"/>
      <c r="BB51" s="1256" t="s">
        <v>595</v>
      </c>
      <c r="BC51" s="1256"/>
      <c r="BD51" s="1256"/>
      <c r="BE51" s="1256"/>
      <c r="BF51" s="1256"/>
      <c r="BG51" s="1256"/>
      <c r="BH51" s="1256"/>
      <c r="BI51" s="1256"/>
      <c r="BJ51" s="1256"/>
      <c r="BK51" s="1256"/>
      <c r="BL51" s="1256"/>
      <c r="BM51" s="1256"/>
      <c r="BN51" s="1256"/>
      <c r="BO51" s="1256"/>
      <c r="BP51" s="1253">
        <v>64.099999999999994</v>
      </c>
      <c r="BQ51" s="1253"/>
      <c r="BR51" s="1253"/>
      <c r="BS51" s="1253"/>
      <c r="BT51" s="1253"/>
      <c r="BU51" s="1253"/>
      <c r="BV51" s="1253"/>
      <c r="BW51" s="1253"/>
      <c r="BX51" s="1253">
        <v>56.4</v>
      </c>
      <c r="BY51" s="1253"/>
      <c r="BZ51" s="1253"/>
      <c r="CA51" s="1253"/>
      <c r="CB51" s="1253"/>
      <c r="CC51" s="1253"/>
      <c r="CD51" s="1253"/>
      <c r="CE51" s="1253"/>
      <c r="CF51" s="1253">
        <v>52.2</v>
      </c>
      <c r="CG51" s="1253"/>
      <c r="CH51" s="1253"/>
      <c r="CI51" s="1253"/>
      <c r="CJ51" s="1253"/>
      <c r="CK51" s="1253"/>
      <c r="CL51" s="1253"/>
      <c r="CM51" s="1253"/>
      <c r="CN51" s="1253">
        <v>36.799999999999997</v>
      </c>
      <c r="CO51" s="1253"/>
      <c r="CP51" s="1253"/>
      <c r="CQ51" s="1253"/>
      <c r="CR51" s="1253"/>
      <c r="CS51" s="1253"/>
      <c r="CT51" s="1253"/>
      <c r="CU51" s="1253"/>
      <c r="CV51" s="1253">
        <v>29.3</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596</v>
      </c>
      <c r="BC53" s="1256"/>
      <c r="BD53" s="1256"/>
      <c r="BE53" s="1256"/>
      <c r="BF53" s="1256"/>
      <c r="BG53" s="1256"/>
      <c r="BH53" s="1256"/>
      <c r="BI53" s="1256"/>
      <c r="BJ53" s="1256"/>
      <c r="BK53" s="1256"/>
      <c r="BL53" s="1256"/>
      <c r="BM53" s="1256"/>
      <c r="BN53" s="1256"/>
      <c r="BO53" s="1256"/>
      <c r="BP53" s="1253">
        <v>57.6</v>
      </c>
      <c r="BQ53" s="1253"/>
      <c r="BR53" s="1253"/>
      <c r="BS53" s="1253"/>
      <c r="BT53" s="1253"/>
      <c r="BU53" s="1253"/>
      <c r="BV53" s="1253"/>
      <c r="BW53" s="1253"/>
      <c r="BX53" s="1253">
        <v>59.5</v>
      </c>
      <c r="BY53" s="1253"/>
      <c r="BZ53" s="1253"/>
      <c r="CA53" s="1253"/>
      <c r="CB53" s="1253"/>
      <c r="CC53" s="1253"/>
      <c r="CD53" s="1253"/>
      <c r="CE53" s="1253"/>
      <c r="CF53" s="1253">
        <v>61.2</v>
      </c>
      <c r="CG53" s="1253"/>
      <c r="CH53" s="1253"/>
      <c r="CI53" s="1253"/>
      <c r="CJ53" s="1253"/>
      <c r="CK53" s="1253"/>
      <c r="CL53" s="1253"/>
      <c r="CM53" s="1253"/>
      <c r="CN53" s="1253">
        <v>62.7</v>
      </c>
      <c r="CO53" s="1253"/>
      <c r="CP53" s="1253"/>
      <c r="CQ53" s="1253"/>
      <c r="CR53" s="1253"/>
      <c r="CS53" s="1253"/>
      <c r="CT53" s="1253"/>
      <c r="CU53" s="1253"/>
      <c r="CV53" s="1253">
        <v>64.2</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597</v>
      </c>
      <c r="AO55" s="1258"/>
      <c r="AP55" s="1258"/>
      <c r="AQ55" s="1258"/>
      <c r="AR55" s="1258"/>
      <c r="AS55" s="1258"/>
      <c r="AT55" s="1258"/>
      <c r="AU55" s="1258"/>
      <c r="AV55" s="1258"/>
      <c r="AW55" s="1258"/>
      <c r="AX55" s="1258"/>
      <c r="AY55" s="1258"/>
      <c r="AZ55" s="1258"/>
      <c r="BA55" s="1258"/>
      <c r="BB55" s="1256" t="s">
        <v>595</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596</v>
      </c>
      <c r="BC57" s="1256"/>
      <c r="BD57" s="1256"/>
      <c r="BE57" s="1256"/>
      <c r="BF57" s="1256"/>
      <c r="BG57" s="1256"/>
      <c r="BH57" s="1256"/>
      <c r="BI57" s="1256"/>
      <c r="BJ57" s="1256"/>
      <c r="BK57" s="1256"/>
      <c r="BL57" s="1256"/>
      <c r="BM57" s="1256"/>
      <c r="BN57" s="1256"/>
      <c r="BO57" s="1256"/>
      <c r="BP57" s="1253">
        <v>61.2</v>
      </c>
      <c r="BQ57" s="1253"/>
      <c r="BR57" s="1253"/>
      <c r="BS57" s="1253"/>
      <c r="BT57" s="1253"/>
      <c r="BU57" s="1253"/>
      <c r="BV57" s="1253"/>
      <c r="BW57" s="1253"/>
      <c r="BX57" s="1253">
        <v>62.8</v>
      </c>
      <c r="BY57" s="1253"/>
      <c r="BZ57" s="1253"/>
      <c r="CA57" s="1253"/>
      <c r="CB57" s="1253"/>
      <c r="CC57" s="1253"/>
      <c r="CD57" s="1253"/>
      <c r="CE57" s="1253"/>
      <c r="CF57" s="1253">
        <v>64</v>
      </c>
      <c r="CG57" s="1253"/>
      <c r="CH57" s="1253"/>
      <c r="CI57" s="1253"/>
      <c r="CJ57" s="1253"/>
      <c r="CK57" s="1253"/>
      <c r="CL57" s="1253"/>
      <c r="CM57" s="1253"/>
      <c r="CN57" s="1253">
        <v>66.2</v>
      </c>
      <c r="CO57" s="1253"/>
      <c r="CP57" s="1253"/>
      <c r="CQ57" s="1253"/>
      <c r="CR57" s="1253"/>
      <c r="CS57" s="1253"/>
      <c r="CT57" s="1253"/>
      <c r="CU57" s="1253"/>
      <c r="CV57" s="1253">
        <v>67.099999999999994</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598</v>
      </c>
    </row>
    <row r="64" spans="1:109" x14ac:dyDescent="0.15">
      <c r="B64" s="372"/>
      <c r="G64" s="379"/>
      <c r="I64" s="392"/>
      <c r="J64" s="392"/>
      <c r="K64" s="392"/>
      <c r="L64" s="392"/>
      <c r="M64" s="392"/>
      <c r="N64" s="393"/>
      <c r="AM64" s="379"/>
      <c r="AN64" s="379" t="s">
        <v>591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15">
      <c r="B65" s="372"/>
      <c r="AN65" s="1265" t="s">
        <v>599</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593</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550</v>
      </c>
      <c r="BQ72" s="1258"/>
      <c r="BR72" s="1258"/>
      <c r="BS72" s="1258"/>
      <c r="BT72" s="1258"/>
      <c r="BU72" s="1258"/>
      <c r="BV72" s="1258"/>
      <c r="BW72" s="1258"/>
      <c r="BX72" s="1258" t="s">
        <v>551</v>
      </c>
      <c r="BY72" s="1258"/>
      <c r="BZ72" s="1258"/>
      <c r="CA72" s="1258"/>
      <c r="CB72" s="1258"/>
      <c r="CC72" s="1258"/>
      <c r="CD72" s="1258"/>
      <c r="CE72" s="1258"/>
      <c r="CF72" s="1258" t="s">
        <v>552</v>
      </c>
      <c r="CG72" s="1258"/>
      <c r="CH72" s="1258"/>
      <c r="CI72" s="1258"/>
      <c r="CJ72" s="1258"/>
      <c r="CK72" s="1258"/>
      <c r="CL72" s="1258"/>
      <c r="CM72" s="1258"/>
      <c r="CN72" s="1258" t="s">
        <v>553</v>
      </c>
      <c r="CO72" s="1258"/>
      <c r="CP72" s="1258"/>
      <c r="CQ72" s="1258"/>
      <c r="CR72" s="1258"/>
      <c r="CS72" s="1258"/>
      <c r="CT72" s="1258"/>
      <c r="CU72" s="1258"/>
      <c r="CV72" s="1258" t="s">
        <v>554</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594</v>
      </c>
      <c r="AO73" s="1256"/>
      <c r="AP73" s="1256"/>
      <c r="AQ73" s="1256"/>
      <c r="AR73" s="1256"/>
      <c r="AS73" s="1256"/>
      <c r="AT73" s="1256"/>
      <c r="AU73" s="1256"/>
      <c r="AV73" s="1256"/>
      <c r="AW73" s="1256"/>
      <c r="AX73" s="1256"/>
      <c r="AY73" s="1256"/>
      <c r="AZ73" s="1256"/>
      <c r="BA73" s="1256"/>
      <c r="BB73" s="1256" t="s">
        <v>595</v>
      </c>
      <c r="BC73" s="1256"/>
      <c r="BD73" s="1256"/>
      <c r="BE73" s="1256"/>
      <c r="BF73" s="1256"/>
      <c r="BG73" s="1256"/>
      <c r="BH73" s="1256"/>
      <c r="BI73" s="1256"/>
      <c r="BJ73" s="1256"/>
      <c r="BK73" s="1256"/>
      <c r="BL73" s="1256"/>
      <c r="BM73" s="1256"/>
      <c r="BN73" s="1256"/>
      <c r="BO73" s="1256"/>
      <c r="BP73" s="1253">
        <v>64.099999999999994</v>
      </c>
      <c r="BQ73" s="1253"/>
      <c r="BR73" s="1253"/>
      <c r="BS73" s="1253"/>
      <c r="BT73" s="1253"/>
      <c r="BU73" s="1253"/>
      <c r="BV73" s="1253"/>
      <c r="BW73" s="1253"/>
      <c r="BX73" s="1253">
        <v>56.4</v>
      </c>
      <c r="BY73" s="1253"/>
      <c r="BZ73" s="1253"/>
      <c r="CA73" s="1253"/>
      <c r="CB73" s="1253"/>
      <c r="CC73" s="1253"/>
      <c r="CD73" s="1253"/>
      <c r="CE73" s="1253"/>
      <c r="CF73" s="1253">
        <v>52.2</v>
      </c>
      <c r="CG73" s="1253"/>
      <c r="CH73" s="1253"/>
      <c r="CI73" s="1253"/>
      <c r="CJ73" s="1253"/>
      <c r="CK73" s="1253"/>
      <c r="CL73" s="1253"/>
      <c r="CM73" s="1253"/>
      <c r="CN73" s="1253">
        <v>36.799999999999997</v>
      </c>
      <c r="CO73" s="1253"/>
      <c r="CP73" s="1253"/>
      <c r="CQ73" s="1253"/>
      <c r="CR73" s="1253"/>
      <c r="CS73" s="1253"/>
      <c r="CT73" s="1253"/>
      <c r="CU73" s="1253"/>
      <c r="CV73" s="1253">
        <v>29.3</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600</v>
      </c>
      <c r="BC75" s="1256"/>
      <c r="BD75" s="1256"/>
      <c r="BE75" s="1256"/>
      <c r="BF75" s="1256"/>
      <c r="BG75" s="1256"/>
      <c r="BH75" s="1256"/>
      <c r="BI75" s="1256"/>
      <c r="BJ75" s="1256"/>
      <c r="BK75" s="1256"/>
      <c r="BL75" s="1256"/>
      <c r="BM75" s="1256"/>
      <c r="BN75" s="1256"/>
      <c r="BO75" s="1256"/>
      <c r="BP75" s="1253">
        <v>14.1</v>
      </c>
      <c r="BQ75" s="1253"/>
      <c r="BR75" s="1253"/>
      <c r="BS75" s="1253"/>
      <c r="BT75" s="1253"/>
      <c r="BU75" s="1253"/>
      <c r="BV75" s="1253"/>
      <c r="BW75" s="1253"/>
      <c r="BX75" s="1253">
        <v>12.8</v>
      </c>
      <c r="BY75" s="1253"/>
      <c r="BZ75" s="1253"/>
      <c r="CA75" s="1253"/>
      <c r="CB75" s="1253"/>
      <c r="CC75" s="1253"/>
      <c r="CD75" s="1253"/>
      <c r="CE75" s="1253"/>
      <c r="CF75" s="1253">
        <v>11.5</v>
      </c>
      <c r="CG75" s="1253"/>
      <c r="CH75" s="1253"/>
      <c r="CI75" s="1253"/>
      <c r="CJ75" s="1253"/>
      <c r="CK75" s="1253"/>
      <c r="CL75" s="1253"/>
      <c r="CM75" s="1253"/>
      <c r="CN75" s="1253">
        <v>10.1</v>
      </c>
      <c r="CO75" s="1253"/>
      <c r="CP75" s="1253"/>
      <c r="CQ75" s="1253"/>
      <c r="CR75" s="1253"/>
      <c r="CS75" s="1253"/>
      <c r="CT75" s="1253"/>
      <c r="CU75" s="1253"/>
      <c r="CV75" s="1253">
        <v>9.4</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597</v>
      </c>
      <c r="AO77" s="1258"/>
      <c r="AP77" s="1258"/>
      <c r="AQ77" s="1258"/>
      <c r="AR77" s="1258"/>
      <c r="AS77" s="1258"/>
      <c r="AT77" s="1258"/>
      <c r="AU77" s="1258"/>
      <c r="AV77" s="1258"/>
      <c r="AW77" s="1258"/>
      <c r="AX77" s="1258"/>
      <c r="AY77" s="1258"/>
      <c r="AZ77" s="1258"/>
      <c r="BA77" s="1258"/>
      <c r="BB77" s="1256" t="s">
        <v>595</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600</v>
      </c>
      <c r="BC79" s="1256"/>
      <c r="BD79" s="1256"/>
      <c r="BE79" s="1256"/>
      <c r="BF79" s="1256"/>
      <c r="BG79" s="1256"/>
      <c r="BH79" s="1256"/>
      <c r="BI79" s="1256"/>
      <c r="BJ79" s="1256"/>
      <c r="BK79" s="1256"/>
      <c r="BL79" s="1256"/>
      <c r="BM79" s="1256"/>
      <c r="BN79" s="1256"/>
      <c r="BO79" s="1256"/>
      <c r="BP79" s="1253">
        <v>7.2</v>
      </c>
      <c r="BQ79" s="1253"/>
      <c r="BR79" s="1253"/>
      <c r="BS79" s="1253"/>
      <c r="BT79" s="1253"/>
      <c r="BU79" s="1253"/>
      <c r="BV79" s="1253"/>
      <c r="BW79" s="1253"/>
      <c r="BX79" s="1253">
        <v>7.7</v>
      </c>
      <c r="BY79" s="1253"/>
      <c r="BZ79" s="1253"/>
      <c r="CA79" s="1253"/>
      <c r="CB79" s="1253"/>
      <c r="CC79" s="1253"/>
      <c r="CD79" s="1253"/>
      <c r="CE79" s="1253"/>
      <c r="CF79" s="1253">
        <v>8</v>
      </c>
      <c r="CG79" s="1253"/>
      <c r="CH79" s="1253"/>
      <c r="CI79" s="1253"/>
      <c r="CJ79" s="1253"/>
      <c r="CK79" s="1253"/>
      <c r="CL79" s="1253"/>
      <c r="CM79" s="1253"/>
      <c r="CN79" s="1253">
        <v>8</v>
      </c>
      <c r="CO79" s="1253"/>
      <c r="CP79" s="1253"/>
      <c r="CQ79" s="1253"/>
      <c r="CR79" s="1253"/>
      <c r="CS79" s="1253"/>
      <c r="CT79" s="1253"/>
      <c r="CU79" s="1253"/>
      <c r="CV79" s="1253">
        <v>8.3000000000000007</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B3QQwPm9E2IVBsXmIHJhoe/8Oxls6/RYZaJzWysH+WGxMoo+vJ9ncHP+saEQHTas7JYbfmyy89Y6j9PfEqxSZw==" saltValue="S+McpcfW6ZZ5QKyjSVKE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AG112" sqref="AG1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tRAVTFbFFzYrqyco3Yagt6k7ZFlGSt1Jd1MRv1o+wk3A7muDHT0BUs9oiB0j3y1PFeHo7HHDe2l4APE0vWhtZQ==" saltValue="rirh0uxFbyMyz0xsfHZZo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qm2XcC4NTGtriZnOozIApy0+OjleNWsaOQEWbisBeHjfh3ZL/OjQhYvBRjHxfQbtaLdjcXsV4jdrd0fZQBmi+g==" saltValue="cp87J9pMuFmXRawWFDgq/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547</v>
      </c>
      <c r="G2" s="151"/>
      <c r="H2" s="152"/>
    </row>
    <row r="3" spans="1:8" x14ac:dyDescent="0.15">
      <c r="A3" s="148" t="s">
        <v>540</v>
      </c>
      <c r="B3" s="153"/>
      <c r="C3" s="154"/>
      <c r="D3" s="155">
        <v>48239</v>
      </c>
      <c r="E3" s="156"/>
      <c r="F3" s="157">
        <v>114790</v>
      </c>
      <c r="G3" s="158"/>
      <c r="H3" s="159"/>
    </row>
    <row r="4" spans="1:8" x14ac:dyDescent="0.15">
      <c r="A4" s="160"/>
      <c r="B4" s="161"/>
      <c r="C4" s="162"/>
      <c r="D4" s="163">
        <v>29669</v>
      </c>
      <c r="E4" s="164"/>
      <c r="F4" s="165">
        <v>55601</v>
      </c>
      <c r="G4" s="166"/>
      <c r="H4" s="167"/>
    </row>
    <row r="5" spans="1:8" x14ac:dyDescent="0.15">
      <c r="A5" s="148" t="s">
        <v>542</v>
      </c>
      <c r="B5" s="153"/>
      <c r="C5" s="154"/>
      <c r="D5" s="155">
        <v>19455</v>
      </c>
      <c r="E5" s="156"/>
      <c r="F5" s="157">
        <v>126262</v>
      </c>
      <c r="G5" s="158"/>
      <c r="H5" s="159"/>
    </row>
    <row r="6" spans="1:8" x14ac:dyDescent="0.15">
      <c r="A6" s="160"/>
      <c r="B6" s="161"/>
      <c r="C6" s="162"/>
      <c r="D6" s="163">
        <v>13712</v>
      </c>
      <c r="E6" s="164"/>
      <c r="F6" s="165">
        <v>56769</v>
      </c>
      <c r="G6" s="166"/>
      <c r="H6" s="167"/>
    </row>
    <row r="7" spans="1:8" x14ac:dyDescent="0.15">
      <c r="A7" s="148" t="s">
        <v>543</v>
      </c>
      <c r="B7" s="153"/>
      <c r="C7" s="154"/>
      <c r="D7" s="155">
        <v>63767</v>
      </c>
      <c r="E7" s="156"/>
      <c r="F7" s="157">
        <v>126525</v>
      </c>
      <c r="G7" s="158"/>
      <c r="H7" s="159"/>
    </row>
    <row r="8" spans="1:8" x14ac:dyDescent="0.15">
      <c r="A8" s="160"/>
      <c r="B8" s="161"/>
      <c r="C8" s="162"/>
      <c r="D8" s="163">
        <v>36798</v>
      </c>
      <c r="E8" s="164"/>
      <c r="F8" s="165">
        <v>67052</v>
      </c>
      <c r="G8" s="166"/>
      <c r="H8" s="167"/>
    </row>
    <row r="9" spans="1:8" x14ac:dyDescent="0.15">
      <c r="A9" s="148" t="s">
        <v>544</v>
      </c>
      <c r="B9" s="153"/>
      <c r="C9" s="154"/>
      <c r="D9" s="155">
        <v>91607</v>
      </c>
      <c r="E9" s="156"/>
      <c r="F9" s="157">
        <v>122054</v>
      </c>
      <c r="G9" s="158"/>
      <c r="H9" s="159"/>
    </row>
    <row r="10" spans="1:8" x14ac:dyDescent="0.15">
      <c r="A10" s="160"/>
      <c r="B10" s="161"/>
      <c r="C10" s="162"/>
      <c r="D10" s="163">
        <v>57029</v>
      </c>
      <c r="E10" s="164"/>
      <c r="F10" s="165">
        <v>68298</v>
      </c>
      <c r="G10" s="166"/>
      <c r="H10" s="167"/>
    </row>
    <row r="11" spans="1:8" x14ac:dyDescent="0.15">
      <c r="A11" s="148" t="s">
        <v>545</v>
      </c>
      <c r="B11" s="153"/>
      <c r="C11" s="154"/>
      <c r="D11" s="155">
        <v>135484</v>
      </c>
      <c r="E11" s="156"/>
      <c r="F11" s="157">
        <v>111644</v>
      </c>
      <c r="G11" s="158"/>
      <c r="H11" s="159"/>
    </row>
    <row r="12" spans="1:8" x14ac:dyDescent="0.15">
      <c r="A12" s="160"/>
      <c r="B12" s="161"/>
      <c r="C12" s="168"/>
      <c r="D12" s="163">
        <v>118700</v>
      </c>
      <c r="E12" s="164"/>
      <c r="F12" s="165">
        <v>66606</v>
      </c>
      <c r="G12" s="166"/>
      <c r="H12" s="167"/>
    </row>
    <row r="13" spans="1:8" x14ac:dyDescent="0.15">
      <c r="A13" s="148"/>
      <c r="B13" s="153"/>
      <c r="C13" s="169"/>
      <c r="D13" s="170">
        <v>71710</v>
      </c>
      <c r="E13" s="171"/>
      <c r="F13" s="172">
        <v>120255</v>
      </c>
      <c r="G13" s="173"/>
      <c r="H13" s="159"/>
    </row>
    <row r="14" spans="1:8" x14ac:dyDescent="0.15">
      <c r="A14" s="160"/>
      <c r="B14" s="161"/>
      <c r="C14" s="162"/>
      <c r="D14" s="163">
        <v>51182</v>
      </c>
      <c r="E14" s="164"/>
      <c r="F14" s="165">
        <v>62865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1.85</v>
      </c>
      <c r="C19" s="174">
        <f>ROUND(VALUE(SUBSTITUTE(実質収支比率等に係る経年分析!G$48,"▲","-")),2)</f>
        <v>3.85</v>
      </c>
      <c r="D19" s="174">
        <f>ROUND(VALUE(SUBSTITUTE(実質収支比率等に係る経年分析!H$48,"▲","-")),2)</f>
        <v>3.16</v>
      </c>
      <c r="E19" s="174">
        <f>ROUND(VALUE(SUBSTITUTE(実質収支比率等に係る経年分析!I$48,"▲","-")),2)</f>
        <v>4.4400000000000004</v>
      </c>
      <c r="F19" s="174">
        <f>ROUND(VALUE(SUBSTITUTE(実質収支比率等に係る経年分析!J$48,"▲","-")),2)</f>
        <v>4.53</v>
      </c>
    </row>
    <row r="20" spans="1:11" x14ac:dyDescent="0.15">
      <c r="A20" s="174" t="s">
        <v>57</v>
      </c>
      <c r="B20" s="174">
        <f>ROUND(VALUE(SUBSTITUTE(実質収支比率等に係る経年分析!F$47,"▲","-")),2)</f>
        <v>13.88</v>
      </c>
      <c r="C20" s="174">
        <f>ROUND(VALUE(SUBSTITUTE(実質収支比率等に係る経年分析!G$47,"▲","-")),2)</f>
        <v>11.37</v>
      </c>
      <c r="D20" s="174">
        <f>ROUND(VALUE(SUBSTITUTE(実質収支比率等に係る経年分析!H$47,"▲","-")),2)</f>
        <v>10.44</v>
      </c>
      <c r="E20" s="174">
        <f>ROUND(VALUE(SUBSTITUTE(実質収支比率等に係る経年分析!I$47,"▲","-")),2)</f>
        <v>15.41</v>
      </c>
      <c r="F20" s="174">
        <f>ROUND(VALUE(SUBSTITUTE(実質収支比率等に係る経年分析!J$47,"▲","-")),2)</f>
        <v>20.41</v>
      </c>
    </row>
    <row r="21" spans="1:11" x14ac:dyDescent="0.15">
      <c r="A21" s="174" t="s">
        <v>58</v>
      </c>
      <c r="B21" s="174">
        <f>IF(ISNUMBER(VALUE(SUBSTITUTE(実質収支比率等に係る経年分析!F$49,"▲","-"))),ROUND(VALUE(SUBSTITUTE(実質収支比率等に係る経年分析!F$49,"▲","-")),2),NA())</f>
        <v>-5.43</v>
      </c>
      <c r="C21" s="174">
        <f>IF(ISNUMBER(VALUE(SUBSTITUTE(実質収支比率等に係る経年分析!G$49,"▲","-"))),ROUND(VALUE(SUBSTITUTE(実質収支比率等に係る経年分析!G$49,"▲","-")),2),NA())</f>
        <v>-1.05</v>
      </c>
      <c r="D21" s="174">
        <f>IF(ISNUMBER(VALUE(SUBSTITUTE(実質収支比率等に係る経年分析!H$49,"▲","-"))),ROUND(VALUE(SUBSTITUTE(実質収支比率等に係る経年分析!H$49,"▲","-")),2),NA())</f>
        <v>-1.03</v>
      </c>
      <c r="E21" s="174">
        <f>IF(ISNUMBER(VALUE(SUBSTITUTE(実質収支比率等に係る経年分析!I$49,"▲","-"))),ROUND(VALUE(SUBSTITUTE(実質収支比率等に係る経年分析!I$49,"▲","-")),2),NA())</f>
        <v>7.07</v>
      </c>
      <c r="F21" s="174">
        <f>IF(ISNUMBER(VALUE(SUBSTITUTE(実質収支比率等に係る経年分析!J$49,"▲","-"))),ROUND(VALUE(SUBSTITUTE(実質収支比率等に係る経年分析!J$49,"▲","-")),2),NA())</f>
        <v>4.87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国民健康保険事業会計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4.4400000000000004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4.53</v>
      </c>
    </row>
    <row r="36" spans="1:16" x14ac:dyDescent="0.15">
      <c r="A36" s="175" t="str">
        <f>IF(連結実質赤字比率に係る赤字・黒字の構成分析!C$34="",NA(),連結実質赤字比率に係る赤字・黒字の構成分析!C$34)</f>
        <v>奈井江町立国民健康保険病院事業会計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1.43</v>
      </c>
      <c r="D36" s="175">
        <f>IF(ROUND(VALUE(SUBSTITUTE(連結実質赤字比率に係る赤字・黒字の構成分析!G$34,"▲", "-")), 2) &lt; 0, ABS(ROUND(VALUE(SUBSTITUTE(連結実質赤字比率に係る赤字・黒字の構成分析!G$34,"▲", "-")), 2)), NA())</f>
        <v>1.27</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0.67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1.9</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1.81</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827</v>
      </c>
      <c r="E42" s="176"/>
      <c r="F42" s="176"/>
      <c r="G42" s="176">
        <f>'実質公債費比率（分子）の構造'!L$52</f>
        <v>745</v>
      </c>
      <c r="H42" s="176"/>
      <c r="I42" s="176"/>
      <c r="J42" s="176">
        <f>'実質公債費比率（分子）の構造'!M$52</f>
        <v>724</v>
      </c>
      <c r="K42" s="176"/>
      <c r="L42" s="176"/>
      <c r="M42" s="176">
        <f>'実質公債費比率（分子）の構造'!N$52</f>
        <v>713</v>
      </c>
      <c r="N42" s="176"/>
      <c r="O42" s="176"/>
      <c r="P42" s="176">
        <f>'実質公債費比率（分子）の構造'!O$52</f>
        <v>700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26</v>
      </c>
      <c r="C45" s="176"/>
      <c r="D45" s="176"/>
      <c r="E45" s="176">
        <f>'実質公債費比率（分子）の構造'!L$49</f>
        <v>21</v>
      </c>
      <c r="F45" s="176"/>
      <c r="G45" s="176"/>
      <c r="H45" s="176">
        <f>'実質公債費比率（分子）の構造'!M$49</f>
        <v>29</v>
      </c>
      <c r="I45" s="176"/>
      <c r="J45" s="176"/>
      <c r="K45" s="176">
        <f>'実質公債費比率（分子）の構造'!N$49</f>
        <v>28</v>
      </c>
      <c r="L45" s="176"/>
      <c r="M45" s="176"/>
      <c r="N45" s="176">
        <f>'実質公債費比率（分子）の構造'!O$49</f>
        <v>28</v>
      </c>
      <c r="O45" s="176"/>
      <c r="P45" s="176"/>
    </row>
    <row r="46" spans="1:16" x14ac:dyDescent="0.15">
      <c r="A46" s="176" t="s">
        <v>69</v>
      </c>
      <c r="B46" s="176">
        <f>'実質公債費比率（分子）の構造'!K$48</f>
        <v>401</v>
      </c>
      <c r="C46" s="176"/>
      <c r="D46" s="176"/>
      <c r="E46" s="176">
        <f>'実質公債費比率（分子）の構造'!L$48</f>
        <v>382</v>
      </c>
      <c r="F46" s="176"/>
      <c r="G46" s="176"/>
      <c r="H46" s="176">
        <f>'実質公債費比率（分子）の構造'!M$48</f>
        <v>353</v>
      </c>
      <c r="I46" s="176"/>
      <c r="J46" s="176"/>
      <c r="K46" s="176">
        <f>'実質公債費比率（分子）の構造'!N$48</f>
        <v>323</v>
      </c>
      <c r="L46" s="176"/>
      <c r="M46" s="176"/>
      <c r="N46" s="176">
        <f>'実質公債費比率（分子）の構造'!O$48</f>
        <v>308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711</v>
      </c>
      <c r="C49" s="176"/>
      <c r="D49" s="176"/>
      <c r="E49" s="176">
        <f>'実質公債費比率（分子）の構造'!L$45</f>
        <v>594</v>
      </c>
      <c r="F49" s="176"/>
      <c r="G49" s="176"/>
      <c r="H49" s="176">
        <f>'実質公債費比率（分子）の構造'!M$45</f>
        <v>586</v>
      </c>
      <c r="I49" s="176"/>
      <c r="J49" s="176"/>
      <c r="K49" s="176">
        <f>'実質公債費比率（分子）の構造'!N$45</f>
        <v>606</v>
      </c>
      <c r="L49" s="176"/>
      <c r="M49" s="176"/>
      <c r="N49" s="176">
        <f>'実質公債費比率（分子）の構造'!O$45</f>
        <v>597</v>
      </c>
      <c r="O49" s="176"/>
      <c r="P49" s="176"/>
    </row>
    <row r="50" spans="1:16" x14ac:dyDescent="0.15">
      <c r="A50" s="176" t="s">
        <v>73</v>
      </c>
      <c r="B50" s="176" t="e">
        <f>NA()</f>
        <v>#N/A</v>
      </c>
      <c r="C50" s="176">
        <f>IF(ISNUMBER('実質公債費比率（分子）の構造'!K$53),'実質公債費比率（分子）の構造'!K$53,NA())</f>
        <v>312</v>
      </c>
      <c r="D50" s="176" t="e">
        <f>NA()</f>
        <v>#N/A</v>
      </c>
      <c r="E50" s="176" t="e">
        <f>NA()</f>
        <v>#N/A</v>
      </c>
      <c r="F50" s="176">
        <f>IF(ISNUMBER('実質公債費比率（分子）の構造'!L$53),'実質公債費比率（分子）の構造'!L$53,NA())</f>
        <v>253</v>
      </c>
      <c r="G50" s="176" t="e">
        <f>NA()</f>
        <v>#N/A</v>
      </c>
      <c r="H50" s="176" t="e">
        <f>NA()</f>
        <v>#N/A</v>
      </c>
      <c r="I50" s="176">
        <f>IF(ISNUMBER('実質公債費比率（分子）の構造'!M$53),'実質公債費比率（分子）の構造'!M$53,NA())</f>
        <v>245</v>
      </c>
      <c r="J50" s="176" t="e">
        <f>NA()</f>
        <v>#N/A</v>
      </c>
      <c r="K50" s="176" t="e">
        <f>NA()</f>
        <v>#N/A</v>
      </c>
      <c r="L50" s="176">
        <f>IF(ISNUMBER('実質公債費比率（分子）の構造'!N$53),'実質公債費比率（分子）の構造'!N$53,NA())</f>
        <v>244</v>
      </c>
      <c r="M50" s="176" t="e">
        <f>NA()</f>
        <v>#N/A</v>
      </c>
      <c r="N50" s="176" t="e">
        <f>NA()</f>
        <v>#N/A</v>
      </c>
      <c r="O50" s="176">
        <f>IF(ISNUMBER('実質公債費比率（分子）の構造'!O$53),'実質公債費比率（分子）の構造'!O$53,NA())</f>
        <v>233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5774</v>
      </c>
      <c r="E56" s="175"/>
      <c r="F56" s="175"/>
      <c r="G56" s="175">
        <f>'将来負担比率（分子）の構造'!J$52</f>
        <v>5453</v>
      </c>
      <c r="H56" s="175"/>
      <c r="I56" s="175"/>
      <c r="J56" s="175">
        <f>'将来負担比率（分子）の構造'!K$52</f>
        <v>5099</v>
      </c>
      <c r="K56" s="175"/>
      <c r="L56" s="175"/>
      <c r="M56" s="175">
        <f>'将来負担比率（分子）の構造'!L$52</f>
        <v>4691</v>
      </c>
      <c r="N56" s="175"/>
      <c r="O56" s="175"/>
      <c r="P56" s="175">
        <f>'将来負担比率（分子）の構造'!M$52</f>
        <v>4416</v>
      </c>
    </row>
    <row r="57" spans="1:16" x14ac:dyDescent="0.15">
      <c r="A57" s="175" t="s">
        <v>44</v>
      </c>
      <c r="B57" s="175"/>
      <c r="C57" s="175"/>
      <c r="D57" s="175">
        <f>'将来負担比率（分子）の構造'!I$51</f>
        <v>415</v>
      </c>
      <c r="E57" s="175"/>
      <c r="F57" s="175"/>
      <c r="G57" s="175">
        <f>'将来負担比率（分子）の構造'!J$51</f>
        <v>366</v>
      </c>
      <c r="H57" s="175"/>
      <c r="I57" s="175"/>
      <c r="J57" s="175">
        <f>'将来負担比率（分子）の構造'!K$51</f>
        <v>323</v>
      </c>
      <c r="K57" s="175"/>
      <c r="L57" s="175"/>
      <c r="M57" s="175">
        <f>'将来負担比率（分子）の構造'!L$51</f>
        <v>285</v>
      </c>
      <c r="N57" s="175"/>
      <c r="O57" s="175"/>
      <c r="P57" s="175">
        <f>'将来負担比率（分子）の構造'!M$51</f>
        <v>234</v>
      </c>
    </row>
    <row r="58" spans="1:16" x14ac:dyDescent="0.15">
      <c r="A58" s="175" t="s">
        <v>43</v>
      </c>
      <c r="B58" s="175"/>
      <c r="C58" s="175"/>
      <c r="D58" s="175">
        <f>'将来負担比率（分子）の構造'!I$50</f>
        <v>1047</v>
      </c>
      <c r="E58" s="175"/>
      <c r="F58" s="175"/>
      <c r="G58" s="175">
        <f>'将来負担比率（分子）の構造'!J$50</f>
        <v>1024</v>
      </c>
      <c r="H58" s="175"/>
      <c r="I58" s="175"/>
      <c r="J58" s="175">
        <f>'将来負担比率（分子）の構造'!K$50</f>
        <v>1022</v>
      </c>
      <c r="K58" s="175"/>
      <c r="L58" s="175"/>
      <c r="M58" s="175">
        <f>'将来負担比率（分子）の構造'!L$50</f>
        <v>1300</v>
      </c>
      <c r="N58" s="175"/>
      <c r="O58" s="175"/>
      <c r="P58" s="175">
        <f>'将来負担比率（分子）の構造'!M$50</f>
        <v>1511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202</v>
      </c>
      <c r="C62" s="175"/>
      <c r="D62" s="175"/>
      <c r="E62" s="175">
        <f>'将来負担比率（分子）の構造'!J$45</f>
        <v>220</v>
      </c>
      <c r="F62" s="175"/>
      <c r="G62" s="175"/>
      <c r="H62" s="175">
        <f>'将来負担比率（分子）の構造'!K$45</f>
        <v>240</v>
      </c>
      <c r="I62" s="175"/>
      <c r="J62" s="175"/>
      <c r="K62" s="175">
        <f>'将来負担比率（分子）の構造'!L$45</f>
        <v>212</v>
      </c>
      <c r="L62" s="175"/>
      <c r="M62" s="175"/>
      <c r="N62" s="175">
        <f>'将来負担比率（分子）の構造'!M$45</f>
        <v>284</v>
      </c>
      <c r="O62" s="175"/>
      <c r="P62" s="175"/>
    </row>
    <row r="63" spans="1:16" x14ac:dyDescent="0.15">
      <c r="A63" s="175" t="s">
        <v>36</v>
      </c>
      <c r="B63" s="175">
        <f>'将来負担比率（分子）の構造'!I$44</f>
        <v>479</v>
      </c>
      <c r="C63" s="175"/>
      <c r="D63" s="175"/>
      <c r="E63" s="175">
        <f>'将来負担比率（分子）の構造'!J$44</f>
        <v>457</v>
      </c>
      <c r="F63" s="175"/>
      <c r="G63" s="175"/>
      <c r="H63" s="175">
        <f>'将来負担比率（分子）の構造'!K$44</f>
        <v>429</v>
      </c>
      <c r="I63" s="175"/>
      <c r="J63" s="175"/>
      <c r="K63" s="175">
        <f>'将来負担比率（分子）の構造'!L$44</f>
        <v>402</v>
      </c>
      <c r="L63" s="175"/>
      <c r="M63" s="175"/>
      <c r="N63" s="175">
        <f>'将来負担比率（分子）の構造'!M$44</f>
        <v>375</v>
      </c>
      <c r="O63" s="175"/>
      <c r="P63" s="175"/>
    </row>
    <row r="64" spans="1:16" x14ac:dyDescent="0.15">
      <c r="A64" s="175" t="s">
        <v>35</v>
      </c>
      <c r="B64" s="175">
        <f>'将来負担比率（分子）の構造'!I$43</f>
        <v>2632</v>
      </c>
      <c r="C64" s="175"/>
      <c r="D64" s="175"/>
      <c r="E64" s="175">
        <f>'将来負担比率（分子）の構造'!J$43</f>
        <v>2367</v>
      </c>
      <c r="F64" s="175"/>
      <c r="G64" s="175"/>
      <c r="H64" s="175">
        <f>'将来負担比率（分子）の構造'!K$43</f>
        <v>2151</v>
      </c>
      <c r="I64" s="175"/>
      <c r="J64" s="175"/>
      <c r="K64" s="175">
        <f>'将来負担比率（分子）の構造'!L$43</f>
        <v>1864</v>
      </c>
      <c r="L64" s="175"/>
      <c r="M64" s="175"/>
      <c r="N64" s="175">
        <f>'将来負担比率（分子）の構造'!M$43</f>
        <v>1548</v>
      </c>
      <c r="O64" s="175"/>
      <c r="P64" s="175"/>
    </row>
    <row r="65" spans="1:16" x14ac:dyDescent="0.15">
      <c r="A65" s="175" t="s">
        <v>34</v>
      </c>
      <c r="B65" s="175">
        <f>'将来負担比率（分子）の構造'!I$42</f>
        <v>1</v>
      </c>
      <c r="C65" s="175"/>
      <c r="D65" s="175"/>
      <c r="E65" s="175">
        <f>'将来負担比率（分子）の構造'!J$42</f>
        <v>1</v>
      </c>
      <c r="F65" s="175"/>
      <c r="G65" s="175"/>
      <c r="H65" s="175">
        <f>'将来負担比率（分子）の構造'!K$42</f>
        <v>0</v>
      </c>
      <c r="I65" s="175"/>
      <c r="J65" s="175"/>
      <c r="K65" s="175">
        <f>'将来負担比率（分子）の構造'!L$42</f>
        <v>0</v>
      </c>
      <c r="L65" s="175"/>
      <c r="M65" s="175"/>
      <c r="N65" s="175">
        <f>'将来負担比率（分子）の構造'!M$42</f>
        <v>0</v>
      </c>
      <c r="O65" s="175"/>
      <c r="P65" s="175"/>
    </row>
    <row r="66" spans="1:16" x14ac:dyDescent="0.15">
      <c r="A66" s="175" t="s">
        <v>33</v>
      </c>
      <c r="B66" s="175">
        <f>'将来負担比率（分子）の構造'!I$41</f>
        <v>5406</v>
      </c>
      <c r="C66" s="175"/>
      <c r="D66" s="175"/>
      <c r="E66" s="175">
        <f>'将来負担比率（分子）の構造'!J$41</f>
        <v>5088</v>
      </c>
      <c r="F66" s="175"/>
      <c r="G66" s="175"/>
      <c r="H66" s="175">
        <f>'将来負担比率（分子）の構造'!K$41</f>
        <v>4887</v>
      </c>
      <c r="I66" s="175"/>
      <c r="J66" s="175"/>
      <c r="K66" s="175">
        <f>'将来負担比率（分子）の構造'!L$41</f>
        <v>4769</v>
      </c>
      <c r="L66" s="175"/>
      <c r="M66" s="175"/>
      <c r="N66" s="175">
        <f>'将来負担比率（分子）の構造'!M$41</f>
        <v>4717</v>
      </c>
      <c r="O66" s="175"/>
      <c r="P66" s="175"/>
    </row>
    <row r="67" spans="1:16" x14ac:dyDescent="0.15">
      <c r="A67" s="175" t="s">
        <v>77</v>
      </c>
      <c r="B67" s="175" t="e">
        <f>NA()</f>
        <v>#N/A</v>
      </c>
      <c r="C67" s="175">
        <f>IF(ISNUMBER('将来負担比率（分子）の構造'!I$53), IF('将来負担比率（分子）の構造'!I$53 &lt; 0, 0, '将来負担比率（分子）の構造'!I$53), NA())</f>
        <v>1482</v>
      </c>
      <c r="D67" s="175" t="e">
        <f>NA()</f>
        <v>#N/A</v>
      </c>
      <c r="E67" s="175" t="e">
        <f>NA()</f>
        <v>#N/A</v>
      </c>
      <c r="F67" s="175">
        <f>IF(ISNUMBER('将来負担比率（分子）の構造'!J$53), IF('将来負担比率（分子）の構造'!J$53 &lt; 0, 0, '将来負担比率（分子）の構造'!J$53), NA())</f>
        <v>1289</v>
      </c>
      <c r="G67" s="175" t="e">
        <f>NA()</f>
        <v>#N/A</v>
      </c>
      <c r="H67" s="175" t="e">
        <f>NA()</f>
        <v>#N/A</v>
      </c>
      <c r="I67" s="175">
        <f>IF(ISNUMBER('将来負担比率（分子）の構造'!K$53), IF('将来負担比率（分子）の構造'!K$53 &lt; 0, 0, '将来負担比率（分子）の構造'!K$53), NA())</f>
        <v>1263</v>
      </c>
      <c r="J67" s="175" t="e">
        <f>NA()</f>
        <v>#N/A</v>
      </c>
      <c r="K67" s="175" t="e">
        <f>NA()</f>
        <v>#N/A</v>
      </c>
      <c r="L67" s="175">
        <f>IF(ISNUMBER('将来負担比率（分子）の構造'!L$53), IF('将来負担比率（分子）の構造'!L$53 &lt; 0, 0, '将来負担比率（分子）の構造'!L$53), NA())</f>
        <v>971</v>
      </c>
      <c r="M67" s="175" t="e">
        <f>NA()</f>
        <v>#N/A</v>
      </c>
      <c r="N67" s="175" t="e">
        <f>NA()</f>
        <v>#N/A</v>
      </c>
      <c r="O67" s="175">
        <f>IF(ISNUMBER('将来負担比率（分子）の構造'!M$53), IF('将来負担比率（分子）の構造'!M$53 &lt; 0, 0, '将来負担比率（分子）の構造'!M$53), NA())</f>
        <v>764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322</v>
      </c>
      <c r="C72" s="179">
        <f>基金残高に係る経年分析!G55</f>
        <v>506</v>
      </c>
      <c r="D72" s="179">
        <f>基金残高に係る経年分析!H55</f>
        <v>662</v>
      </c>
    </row>
    <row r="73" spans="1:16" x14ac:dyDescent="0.15">
      <c r="A73" s="178" t="s">
        <v>80</v>
      </c>
      <c r="B73" s="179">
        <f>基金残高に係る経年分析!F56</f>
        <v>31</v>
      </c>
      <c r="C73" s="179">
        <f>基金残高に係る経年分析!G56</f>
        <v>64</v>
      </c>
      <c r="D73" s="179">
        <f>基金残高に係る経年分析!H56</f>
        <v>64</v>
      </c>
    </row>
    <row r="74" spans="1:16" x14ac:dyDescent="0.15">
      <c r="A74" s="178" t="s">
        <v>81</v>
      </c>
      <c r="B74" s="179">
        <f>基金残高に係る経年分析!F57</f>
        <v>426</v>
      </c>
      <c r="C74" s="179">
        <f>基金残高に係る経年分析!G57</f>
        <v>486</v>
      </c>
      <c r="D74" s="179">
        <f>基金残高に係る経年分析!H57</f>
        <v>545</v>
      </c>
    </row>
  </sheetData>
  <sheetProtection algorithmName="SHA-512" hashValue="PIS15EX/a70C6S0oQLpulOrtGdW0cR5i6g9LcSZxPYsRStXR08iQPJxlX6rcFKbLISD5AVmf7wJXyXZbNsfoWg==" saltValue="6JmiMS9EEzYeR/k6GDtt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2024-03-21T07:30:11Z</cp:lastPrinted>
  <dcterms:created xsi:type="dcterms:W3CDTF">2024-03-14T00:41:29Z</dcterms:created>
  <dcterms:modified xsi:type="dcterms:W3CDTF">2025-02-03T07:22:52Z</dcterms:modified>
  <cp:category/>
</cp:coreProperties>
</file>