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2企画財政課\030財政係\008財政状況\財政状況資料集\Ｒ1決算\"/>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<sst xmlns="http://schemas.openxmlformats.org/spreadsheetml/2006/main" count="1116" uniqueCount="600">
  <si>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</si>
  <si>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</si>
  <si>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</si>
  <si>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</si>
  <si>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</si>
  <si>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</si>
  <si>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</si>
  <si>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</si>
  <si>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</si>
  <si>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</si>
  <si>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</si>
  <si>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</si>
  <si>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</si>
  <si>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</si>
  <si>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</si>
  <si>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</si>
  <si>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</si>
  <si>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</si>
  <si>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</si>
  <si>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</si>
  <si>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</si>
  <si>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</si>
  <si>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</si>
  <si>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</si>
  <si>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</si>
  <si>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</si>
  <si>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</si>
  <si>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</si>
  <si>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</si>
  <si>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</si>
  <si>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</si>
  <si>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</si>
  <si>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</si>
  <si>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</si>
  <si>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</si>
  <si>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</si>
  <si>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</si>
  <si>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</si>
  <si>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</si>
  <si>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</si>
  <si>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</si>
  <si>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</si>
  <si>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</si>
  <si>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</si>
  <si>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</si>
  <si>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</si>
  <si>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</si>
  <si>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</si>
  <si>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</si>
  <si>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</si>
  <si>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</si>
  <si>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</si>
  <si>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</si>
  <si>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</si>
  <si>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</si>
  <si>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</si>
  <si>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</si>
  <si>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</si>
  <si>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</si>
  <si>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</si>
  <si>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</si>
  <si>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</si>
  <si>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</si>
  <si>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</si>
  <si>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</si>
  <si>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</si>
  <si>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</si>
  <si>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</si>
  <si>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</si>
  <si>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</si>
  <si>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</si>
  <si>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</si>
  <si>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</si>
  <si>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</si>
  <si>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</si>
  <si>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</si>
  <si>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</si>
  <si>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</si>
  <si>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</si>
  <si>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</si>
  <si>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</si>
  <si>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</si>
  <si>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</si>
  <si>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</si>
  <si>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</si>
  <si>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</si>
  <si>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</si>
  <si>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</si>
  <si>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</si>
  <si>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</si>
  <si>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</si>
  <si>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</si>
  <si>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</si>
  <si>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</si>
  <si>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</si>
  <si>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</si>
  <si>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</si>
  <si>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</si>
  <si>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</si>
  <si>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奈井江町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</si>
  <si>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</si>
  <si>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</si>
  <si>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</si>
  <si>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</si>
  <si>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</si>
  <si>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</si>
  <si>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</si>
  <si>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</si>
  <si>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</si>
  <si>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</si>
  <si>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</si>
  <si>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</si>
  <si>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</si>
  <si>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</si>
  <si>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</si>
  <si>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</si>
  <si>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</si>
  <si>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</si>
  <si>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</si>
  <si>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</si>
  <si>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</si>
  <si>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</si>
  <si>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</si>
  <si>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</si>
  <si>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</si>
  <si>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</si>
  <si>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</si>
  <si>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</si>
  <si>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</si>
  <si>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</si>
  <si>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</si>
  <si>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</si>
  <si>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</si>
  <si>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</si>
  <si>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</si>
  <si>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</si>
  <si>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</si>
  <si>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</si>
  <si>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</si>
  <si>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</si>
  <si>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</si>
  <si>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</si>
  <si>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</si>
  <si>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</si>
  <si>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</si>
  <si>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</si>
  <si>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</si>
  <si>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</si>
  <si>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</si>
  <si>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</si>
  <si>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</si>
  <si>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</si>
  <si>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</si>
  <si>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国民健康保険病院事業会計</t>
    <phoneticPr fontId="5"/>
  </si>
  <si>
    <t>-</t>
    <phoneticPr fontId="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</si>
  <si>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</si>
  <si>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</si>
  <si>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</si>
  <si>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</si>
  <si>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</si>
  <si>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</si>
  <si>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</si>
  <si>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</si>
  <si>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</si>
  <si>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</si>
  <si>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</si>
  <si>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</si>
  <si>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</si>
  <si>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</si>
  <si>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</si>
  <si>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</si>
  <si>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</si>
  <si>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</si>
  <si>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</si>
  <si>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</si>
  <si>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</si>
  <si>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</si>
  <si>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</si>
  <si>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</si>
  <si>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</si>
  <si>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</si>
  <si>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</si>
  <si>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</si>
  <si>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</si>
  <si>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</si>
  <si>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</si>
  <si>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</si>
  <si>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</si>
  <si>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</si>
  <si>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</si>
  <si>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</si>
  <si>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</si>
  <si>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</si>
  <si>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</si>
  <si>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</si>
  <si>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</si>
  <si>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</si>
  <si>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</si>
  <si>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</si>
  <si>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</si>
  <si>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</si>
  <si>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</si>
  <si>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</si>
  <si>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</si>
  <si>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</si>
  <si>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</si>
  <si>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</si>
  <si>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</si>
  <si>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</si>
  <si>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</si>
  <si>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</si>
  <si>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</si>
  <si>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</si>
  <si>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</si>
  <si>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</si>
  <si>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</si>
  <si>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</si>
  <si>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北海道奈井江町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</si>
  <si>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</si>
  <si>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</si>
  <si>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</si>
  <si>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</si>
  <si>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</si>
  <si>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</si>
  <si>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</si>
  <si>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</si>
  <si>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</si>
  <si>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</si>
  <si>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</si>
  <si>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</si>
  <si>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</si>
  <si>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</si>
  <si>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</si>
  <si>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</si>
  <si>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</si>
  <si>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</si>
  <si>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</si>
  <si>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</si>
  <si>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</si>
  <si>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</si>
  <si>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</si>
  <si>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</si>
  <si>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</si>
  <si>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</si>
  <si>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</si>
  <si>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</si>
  <si>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</si>
  <si>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</si>
  <si>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</si>
  <si>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</si>
  <si>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</si>
  <si>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</si>
  <si>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</si>
  <si>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</si>
  <si>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</si>
  <si>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</si>
  <si>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</si>
  <si>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</si>
  <si>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</si>
  <si>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</si>
  <si>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</si>
  <si>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</si>
  <si>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</si>
  <si>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</si>
  <si>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</si>
  <si>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</si>
  <si>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</si>
  <si>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</si>
  <si>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</si>
  <si>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</si>
  <si>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</si>
  <si>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</si>
  <si>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</si>
  <si>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</si>
  <si>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</si>
  <si>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</si>
  <si>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</si>
  <si>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</si>
  <si>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</si>
  <si>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</si>
  <si>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</si>
  <si>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</si>
  <si>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</si>
  <si>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</si>
  <si>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</si>
  <si>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</si>
  <si>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</si>
  <si>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</si>
  <si>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</si>
  <si>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</si>
  <si>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</si>
  <si>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</si>
  <si>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</si>
  <si>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</si>
  <si>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</si>
  <si>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</si>
  <si>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</si>
  <si>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</si>
  <si>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</si>
  <si>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</si>
  <si>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</si>
  <si>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</si>
  <si>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</si>
  <si>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</si>
  <si>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</si>
  <si>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</si>
  <si>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</si>
  <si>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</si>
  <si>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</si>
  <si>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</si>
  <si>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</si>
  <si>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</si>
  <si>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</si>
  <si>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</si>
  <si>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</si>
  <si>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</si>
  <si>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</si>
  <si>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</si>
  <si>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</si>
  <si>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</si>
  <si>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</si>
  <si>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</si>
  <si>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</si>
  <si>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</si>
  <si>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</si>
  <si>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</si>
  <si>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</si>
  <si>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</si>
  <si>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</si>
  <si>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</si>
  <si>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</si>
  <si>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</si>
  <si>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</si>
  <si>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</si>
  <si>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</si>
  <si>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</si>
  <si>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</si>
  <si>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</si>
  <si>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</si>
  <si>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</si>
  <si>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</si>
  <si>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</si>
  <si>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</si>
  <si>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</si>
  <si>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</si>
  <si>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</si>
  <si>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</si>
  <si>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</si>
  <si>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</si>
  <si>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</si>
  <si>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</si>
  <si>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</si>
  <si>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</si>
  <si>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</si>
  <si>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</si>
  <si>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</si>
  <si>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</si>
  <si>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</si>
  <si>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</si>
  <si>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</si>
  <si>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</si>
  <si>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</si>
  <si>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</si>
  <si>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</si>
  <si>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</si>
  <si>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</si>
  <si>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</si>
  <si>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</si>
  <si>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</si>
  <si>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</si>
  <si>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</si>
  <si>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北海道奈井江町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</si>
  <si>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</si>
  <si>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</si>
  <si>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</si>
  <si>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</si>
  <si>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</si>
  <si>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</si>
  <si>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</si>
  <si>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</si>
  <si>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</si>
  <si>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</si>
  <si>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</si>
  <si>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</si>
  <si>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</si>
  <si>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</si>
  <si>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</si>
  <si>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</si>
  <si>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</si>
  <si>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</si>
  <si>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</si>
  <si>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</si>
  <si>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</si>
  <si>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</si>
  <si>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</si>
  <si>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</si>
  <si>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</si>
  <si>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</si>
  <si>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</si>
  <si>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</si>
  <si>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</si>
  <si>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</si>
  <si>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</si>
  <si>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</si>
  <si>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</si>
  <si>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</si>
  <si>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</si>
  <si>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後期高齢者医療特別会計</t>
    <phoneticPr fontId="5"/>
  </si>
  <si>
    <t>国民健康保険病院事業会計</t>
    <phoneticPr fontId="5"/>
  </si>
  <si>
    <t>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</si>
  <si>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</si>
  <si>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</si>
  <si>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</si>
  <si>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</si>
  <si>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</si>
  <si>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</si>
  <si>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</si>
  <si>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</si>
  <si>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</si>
  <si>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</si>
  <si>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</si>
  <si>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</si>
  <si>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</si>
  <si>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</si>
  <si>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</si>
  <si>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</si>
  <si>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</si>
  <si>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</si>
  <si>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</si>
  <si>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</si>
  <si>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</si>
  <si>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</si>
  <si>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</si>
  <si>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</si>
  <si>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</si>
  <si>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</si>
  <si>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</si>
  <si>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</si>
  <si>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</si>
  <si>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</si>
  <si>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</si>
  <si>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</si>
  <si>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</si>
  <si>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</si>
  <si>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</si>
  <si>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</si>
  <si>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</si>
  <si>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</si>
  <si>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</si>
  <si>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</si>
  <si>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</si>
  <si>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</si>
  <si>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</si>
  <si>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</si>
  <si>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</si>
  <si>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</si>
  <si>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</si>
  <si>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</si>
  <si>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</si>
  <si>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</si>
  <si>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</si>
  <si>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</si>
  <si>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</si>
  <si>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</si>
  <si>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</si>
  <si>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</si>
  <si>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</si>
  <si>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</si>
  <si>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</si>
  <si>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</si>
  <si>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</si>
  <si>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</si>
  <si>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</si>
  <si>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</si>
  <si>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</si>
  <si>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</si>
  <si>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</si>
  <si>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</si>
  <si>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</si>
  <si>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</si>
  <si>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</si>
  <si>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</si>
  <si>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</si>
  <si>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</si>
  <si>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</si>
  <si>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</si>
  <si>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</si>
  <si>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</si>
  <si>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</si>
  <si>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</si>
  <si>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</si>
  <si>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</si>
  <si>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</si>
  <si>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</si>
  <si>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</si>
  <si>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</si>
  <si>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</si>
  <si>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</si>
  <si>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</si>
  <si>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</si>
  <si>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</si>
  <si>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</si>
  <si>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</si>
  <si>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</si>
  <si>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</si>
  <si>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</si>
  <si>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</si>
  <si>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</si>
  <si>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</si>
  <si>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</si>
  <si>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</si>
  <si>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</si>
  <si>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</si>
  <si>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</si>
  <si>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</si>
  <si>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</si>
  <si>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</si>
  <si>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</si>
  <si>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</si>
  <si>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</si>
  <si>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</si>
  <si>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</si>
  <si>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</si>
  <si>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</si>
  <si>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</si>
  <si>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</si>
  <si>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</si>
  <si>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</si>
  <si>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</si>
  <si>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</si>
  <si>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</si>
  <si>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</si>
  <si>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</si>
  <si>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</si>
  <si>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</si>
  <si>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</si>
  <si>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</si>
  <si>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</si>
  <si>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</si>
  <si>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</si>
  <si>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</si>
  <si>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</si>
  <si>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</si>
  <si>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</si>
  <si>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</si>
  <si>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</si>
  <si>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</si>
  <si>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</si>
  <si>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</si>
  <si>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</si>
  <si>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</si>
  <si>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</si>
  <si>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</si>
  <si>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</si>
  <si>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2.55</t>
  </si>
  <si>
    <t>▲ 6.13</t>
  </si>
  <si>
    <t>▲ 5.44</t>
  </si>
  <si>
    <t>▲ 5.43</t>
  </si>
  <si>
    <t>▲ 1.05</t>
  </si>
  <si>
    <t>国民健康保険病院事業会計</t>
  </si>
  <si>
    <t>▲ 1.27</t>
  </si>
  <si>
    <t>一般会計</t>
  </si>
  <si>
    <t>国民健康保険事業会計</t>
  </si>
  <si>
    <t>下水道事業会計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</si>
  <si>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</si>
  <si>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</si>
  <si>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</si>
  <si>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</si>
  <si>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</si>
  <si>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</si>
  <si>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</si>
  <si>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</si>
  <si>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</si>
  <si>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空知中部広域連合</t>
    <rPh sb="0" eb="2">
      <t>ソラチ</t>
    </rPh>
    <rPh sb="2" eb="4">
      <t>チュウブ</t>
    </rPh>
    <rPh sb="4" eb="6">
      <t>コウイキ</t>
    </rPh>
    <rPh sb="6" eb="8">
      <t>レンゴウ</t>
    </rPh>
    <phoneticPr fontId="2"/>
  </si>
  <si>
    <t>奈井江浦臼学校給食組合</t>
    <rPh sb="0" eb="3">
      <t>ナイエ</t>
    </rPh>
    <rPh sb="3" eb="5">
      <t>ウラウス</t>
    </rPh>
    <rPh sb="5" eb="7">
      <t>ガッコウ</t>
    </rPh>
    <rPh sb="7" eb="9">
      <t>キュウショク</t>
    </rPh>
    <rPh sb="9" eb="11">
      <t>クミアイ</t>
    </rPh>
    <phoneticPr fontId="2"/>
  </si>
  <si>
    <t>中空知広域市町村圏組合（事業会計分）</t>
    <rPh sb="0" eb="1">
      <t>ナカ</t>
    </rPh>
    <rPh sb="1" eb="3">
      <t>ソラチ</t>
    </rPh>
    <rPh sb="3" eb="5">
      <t>コウイキ</t>
    </rPh>
    <rPh sb="5" eb="8">
      <t>シチョウソン</t>
    </rPh>
    <rPh sb="8" eb="9">
      <t>ケン</t>
    </rPh>
    <rPh sb="9" eb="11">
      <t>クミアイ</t>
    </rPh>
    <rPh sb="12" eb="14">
      <t>ジギョウ</t>
    </rPh>
    <rPh sb="14" eb="16">
      <t>カイケイ</t>
    </rPh>
    <rPh sb="16" eb="17">
      <t>ブン</t>
    </rPh>
    <phoneticPr fontId="2"/>
  </si>
  <si>
    <t>空知教育センター組合</t>
    <rPh sb="0" eb="2">
      <t>ソラチ</t>
    </rPh>
    <rPh sb="2" eb="4">
      <t>キョウイク</t>
    </rPh>
    <rPh sb="8" eb="10">
      <t>クミアイ</t>
    </rPh>
    <phoneticPr fontId="2"/>
  </si>
  <si>
    <t>砂川地区保健衛生組合</t>
    <rPh sb="0" eb="2">
      <t>スナガワ</t>
    </rPh>
    <rPh sb="2" eb="4">
      <t>チク</t>
    </rPh>
    <rPh sb="4" eb="6">
      <t>ホケン</t>
    </rPh>
    <rPh sb="6" eb="8">
      <t>エイセイ</t>
    </rPh>
    <rPh sb="8" eb="10">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</si>
  <si>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</si>
  <si>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中空知広域市町村圏組合（普通会計分）</t>
    <rPh sb="0" eb="1">
      <t>ナカ</t>
    </rPh>
    <rPh sb="1" eb="3">
      <t>ソラチ</t>
    </rPh>
    <rPh sb="3" eb="5">
      <t>コウイキ</t>
    </rPh>
    <rPh sb="5" eb="8">
      <t>シチョウソン</t>
    </rPh>
    <rPh sb="8" eb="9">
      <t>ケン</t>
    </rPh>
    <rPh sb="9" eb="11">
      <t>クミアイ</t>
    </rPh>
    <rPh sb="12" eb="14">
      <t>フツウ</t>
    </rPh>
    <rPh sb="14" eb="16">
      <t>カイケイ</t>
    </rPh>
    <rPh sb="16" eb="17">
      <t>ブン</t>
    </rPh>
    <phoneticPr fontId="2"/>
  </si>
  <si>
    <t>砂川地区広域消防組合</t>
    <rPh sb="0" eb="2">
      <t>スナガワ</t>
    </rPh>
    <rPh sb="2" eb="4">
      <t>チク</t>
    </rPh>
    <rPh sb="4" eb="6">
      <t>コウイキ</t>
    </rPh>
    <rPh sb="6" eb="8">
      <t>ショウボウ</t>
    </rPh>
    <rPh sb="8" eb="10">
      <t>クミアイ</t>
    </rPh>
    <phoneticPr fontId="2"/>
  </si>
  <si>
    <t>中空知広域水道企業団</t>
    <rPh sb="0" eb="1">
      <t>ナカ</t>
    </rPh>
    <rPh sb="1" eb="3">
      <t>ソラチ</t>
    </rPh>
    <rPh sb="3" eb="5">
      <t>コウイキ</t>
    </rPh>
    <rPh sb="5" eb="7">
      <t>スイドウ</t>
    </rPh>
    <rPh sb="7" eb="9">
      <t>キギョウ</t>
    </rPh>
    <rPh sb="9" eb="10">
      <t>ダン</t>
    </rPh>
    <phoneticPr fontId="2"/>
  </si>
  <si>
    <t>石狩川流域下水道組合</t>
    <rPh sb="0" eb="2">
      <t>イシカリ</t>
    </rPh>
    <rPh sb="2" eb="3">
      <t>ガワ</t>
    </rPh>
    <rPh sb="3" eb="5">
      <t>リュウイキ</t>
    </rPh>
    <rPh sb="5" eb="8">
      <t>ゲスイドウ</t>
    </rPh>
    <rPh sb="8" eb="10">
      <t>クミアイ</t>
    </rPh>
    <phoneticPr fontId="2"/>
  </si>
  <si>
    <t>‐</t>
  </si>
  <si>
    <t>奈井江町役場庁舎整備基金</t>
    <rPh sb="0" eb="4">
      <t>ナイエチョウ</t>
    </rPh>
    <rPh sb="4" eb="6">
      <t>ヤクバ</t>
    </rPh>
    <rPh sb="6" eb="8">
      <t>チョウシャ</t>
    </rPh>
    <rPh sb="8" eb="10">
      <t>セイビ</t>
    </rPh>
    <rPh sb="10" eb="12">
      <t>キキン</t>
    </rPh>
    <phoneticPr fontId="2"/>
  </si>
  <si>
    <t>地域振興基金</t>
    <rPh sb="0" eb="2">
      <t>チイキ</t>
    </rPh>
    <rPh sb="2" eb="4">
      <t>シンコウ</t>
    </rPh>
    <rPh sb="4" eb="6">
      <t>キキン</t>
    </rPh>
    <phoneticPr fontId="2"/>
  </si>
  <si>
    <t>過疎地域自立促進特別事業基金</t>
    <rPh sb="0" eb="2">
      <t>カソ</t>
    </rPh>
    <rPh sb="2" eb="4">
      <t>チイキ</t>
    </rPh>
    <rPh sb="4" eb="6">
      <t>ジリツ</t>
    </rPh>
    <rPh sb="6" eb="8">
      <t>ソクシン</t>
    </rPh>
    <rPh sb="8" eb="10">
      <t>トクベツ</t>
    </rPh>
    <rPh sb="10" eb="12">
      <t>ジギョウ</t>
    </rPh>
    <rPh sb="12" eb="14">
      <t>キキン</t>
    </rPh>
    <phoneticPr fontId="2"/>
  </si>
  <si>
    <t>森林環境譲与税基金</t>
    <rPh sb="0" eb="2">
      <t>シンリン</t>
    </rPh>
    <rPh sb="2" eb="4">
      <t>カンキョウ</t>
    </rPh>
    <rPh sb="4" eb="6">
      <t>ジョウヨ</t>
    </rPh>
    <rPh sb="6" eb="7">
      <t>ゼイ</t>
    </rPh>
    <rPh sb="7" eb="9">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</si>
  <si>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</si>
  <si>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</si>
  <si>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</si>
  <si>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有形固定資産減価償却率は、類似団体よりもやや低い水準にあるが、将来負担比率が高止まりの傾向にあり、類似団体と比較して高い水準にある。
　現在、保健センター、子育て支援センターの複合化も含めた新庁舎の建設を令和5年度完成にむけて着手しており、今後、有形固定資産減価償却率は低下し、将来負担比率は上昇する見込みであるが、老朽化のため一部閉鎖した児童館などの維持管理に要する経費は減少することが見込まれる。</t>
    <rPh sb="1" eb="3">
      <t>ユウケイ</t>
    </rPh>
    <rPh sb="3" eb="5">
      <t>コテイ</t>
    </rPh>
    <rPh sb="5" eb="7">
      <t>シサン</t>
    </rPh>
    <rPh sb="7" eb="9">
      <t>ゲンカ</t>
    </rPh>
    <rPh sb="9" eb="11">
      <t>ショウキャク</t>
    </rPh>
    <rPh sb="11" eb="12">
      <t>リツ</t>
    </rPh>
    <rPh sb="14" eb="16">
      <t>ルイジ</t>
    </rPh>
    <rPh sb="16" eb="18">
      <t>ダンタイ</t>
    </rPh>
    <rPh sb="23" eb="24">
      <t>ヒク</t>
    </rPh>
    <rPh sb="25" eb="27">
      <t>スイジュン</t>
    </rPh>
    <rPh sb="32" eb="34">
      <t>ショウライ</t>
    </rPh>
    <rPh sb="34" eb="36">
      <t>フタン</t>
    </rPh>
    <rPh sb="36" eb="38">
      <t>ヒリツ</t>
    </rPh>
    <rPh sb="39" eb="40">
      <t>タカ</t>
    </rPh>
    <rPh sb="40" eb="41">
      <t>ト</t>
    </rPh>
    <rPh sb="44" eb="46">
      <t>ケイコウ</t>
    </rPh>
    <rPh sb="50" eb="52">
      <t>ルイジ</t>
    </rPh>
    <rPh sb="52" eb="54">
      <t>ダンタイ</t>
    </rPh>
    <rPh sb="55" eb="57">
      <t>ヒカク</t>
    </rPh>
    <rPh sb="59" eb="60">
      <t>タカ</t>
    </rPh>
    <rPh sb="61" eb="63">
      <t>スイジュン</t>
    </rPh>
    <rPh sb="69" eb="71">
      <t>ゲンザイ</t>
    </rPh>
    <rPh sb="72" eb="74">
      <t>ホケン</t>
    </rPh>
    <rPh sb="79" eb="81">
      <t>コソダ</t>
    </rPh>
    <rPh sb="82" eb="84">
      <t>シエン</t>
    </rPh>
    <rPh sb="89" eb="92">
      <t>フクゴウカ</t>
    </rPh>
    <rPh sb="93" eb="94">
      <t>フク</t>
    </rPh>
    <rPh sb="96" eb="99">
      <t>シンチョウシャ</t>
    </rPh>
    <rPh sb="100" eb="102">
      <t>ケンセツ</t>
    </rPh>
    <rPh sb="103" eb="105">
      <t>レイワ</t>
    </rPh>
    <rPh sb="106" eb="108">
      <t>ネンド</t>
    </rPh>
    <rPh sb="108" eb="110">
      <t>カンセイ</t>
    </rPh>
    <rPh sb="114" eb="116">
      <t>チャクシュ</t>
    </rPh>
    <rPh sb="121" eb="123">
      <t>コンゴ</t>
    </rPh>
    <rPh sb="124" eb="126">
      <t>ユウケイ</t>
    </rPh>
    <rPh sb="126" eb="128">
      <t>コテイ</t>
    </rPh>
    <rPh sb="128" eb="130">
      <t>シサン</t>
    </rPh>
    <rPh sb="130" eb="132">
      <t>ゲンカ</t>
    </rPh>
    <rPh sb="132" eb="134">
      <t>ショウキャク</t>
    </rPh>
    <rPh sb="134" eb="135">
      <t>リツ</t>
    </rPh>
    <rPh sb="136" eb="138">
      <t>テイカ</t>
    </rPh>
    <rPh sb="140" eb="142">
      <t>ショウライ</t>
    </rPh>
    <rPh sb="142" eb="144">
      <t>フタン</t>
    </rPh>
    <rPh sb="144" eb="146">
      <t>ヒリツ</t>
    </rPh>
    <rPh sb="147" eb="149">
      <t>ジョウショウ</t>
    </rPh>
    <rPh sb="151" eb="153">
      <t>ミコ</t>
    </rPh>
    <rPh sb="159" eb="162">
      <t>ロウキュウカ</t>
    </rPh>
    <rPh sb="165" eb="167">
      <t>イチブ</t>
    </rPh>
    <rPh sb="167" eb="169">
      <t>ヘイサ</t>
    </rPh>
    <rPh sb="171" eb="174">
      <t>ジドウカン</t>
    </rPh>
    <rPh sb="177" eb="179">
      <t>イジ</t>
    </rPh>
    <rPh sb="179" eb="181">
      <t>カンリ</t>
    </rPh>
    <rPh sb="182" eb="183">
      <t>ヨウ</t>
    </rPh>
    <rPh sb="185" eb="187">
      <t>ケイヒ</t>
    </rPh>
    <rPh sb="188" eb="190">
      <t>ゲンショウ</t>
    </rPh>
    <rPh sb="195" eb="197">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</si>
  <si>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</si>
  <si>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</si>
  <si>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</si>
  <si>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</si>
  <si>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</si>
  <si>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</si>
  <si>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将来負担比率、実質公債費比率ともに類似団体と比較して高い水準にある。
　計画的な事業実施、有利な地方債の活用・新規発行抑制などに努めてきたところであるが、今後、庁舎の建替えにより、実質公債費比率が上昇することが考えられるため、これまで以上に公債費の適正化に取組んでいく必要がある。</t>
    <rPh sb="1" eb="3">
      <t>ショウライ</t>
    </rPh>
    <rPh sb="3" eb="5">
      <t>フタン</t>
    </rPh>
    <rPh sb="5" eb="7">
      <t>ヒリツ</t>
    </rPh>
    <rPh sb="8" eb="10">
      <t>ジッシツ</t>
    </rPh>
    <rPh sb="10" eb="13">
      <t>コウサイヒ</t>
    </rPh>
    <rPh sb="13" eb="15">
      <t>ヒリツ</t>
    </rPh>
    <rPh sb="18" eb="20">
      <t>ルイジ</t>
    </rPh>
    <rPh sb="20" eb="22">
      <t>ダンタイ</t>
    </rPh>
    <rPh sb="23" eb="25">
      <t>ヒカク</t>
    </rPh>
    <rPh sb="27" eb="28">
      <t>タカ</t>
    </rPh>
    <rPh sb="29" eb="31">
      <t>スイジュン</t>
    </rPh>
    <rPh sb="37" eb="40">
      <t>ケイカクテキ</t>
    </rPh>
    <rPh sb="41" eb="43">
      <t>ジギョウ</t>
    </rPh>
    <rPh sb="43" eb="45">
      <t>ジッシ</t>
    </rPh>
    <rPh sb="46" eb="48">
      <t>ユウリ</t>
    </rPh>
    <rPh sb="49" eb="52">
      <t>チホウサイ</t>
    </rPh>
    <rPh sb="53" eb="55">
      <t>カツヨウ</t>
    </rPh>
    <rPh sb="56" eb="58">
      <t>シンキ</t>
    </rPh>
    <rPh sb="58" eb="60">
      <t>ハッコウ</t>
    </rPh>
    <rPh sb="60" eb="62">
      <t>ヨクセイ</t>
    </rPh>
    <rPh sb="65" eb="66">
      <t>ツト</t>
    </rPh>
    <rPh sb="78" eb="80">
      <t>コンゴ</t>
    </rPh>
    <rPh sb="81" eb="83">
      <t>チョウシャ</t>
    </rPh>
    <rPh sb="84" eb="86">
      <t>タテカ</t>
    </rPh>
    <rPh sb="91" eb="93">
      <t>ジッシツ</t>
    </rPh>
    <rPh sb="93" eb="96">
      <t>コウサイヒ</t>
    </rPh>
    <rPh sb="96" eb="98">
      <t>ヒリツ</t>
    </rPh>
    <rPh sb="99" eb="101">
      <t>ジョウショウ</t>
    </rPh>
    <rPh sb="106" eb="107">
      <t>カンガ</t>
    </rPh>
    <rPh sb="118" eb="120">
      <t>イジョウ</t>
    </rPh>
    <rPh sb="121" eb="124">
      <t>コウサイヒ</t>
    </rPh>
    <rPh sb="125" eb="127">
      <t>テキセイ</t>
    </rPh>
    <rPh sb="127" eb="128">
      <t>カ</t>
    </rPh>
    <rPh sb="129" eb="131">
      <t>トリク</t>
    </rPh>
    <rPh sb="135" eb="137">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</si>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</sst>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33" xfId="4" applyNumberFormat="1" applyFont="1" applyFill="1" applyBorder="1" applyAlignment="1" applyProtection="1">
      <alignment horizontal="right" vertical="center" shrinkToFit="1"/>
      <protection locked="0"/>
    </xf>
    <xf numFmtId="177" fontId="7" fillId="0" borderId="34" xfId="4"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6D85-4B42-83A3-1275D4CB97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71464</c:v>
                </c:pt>
                <c:pt idx="1">
                  <c:v>62378</c:v>
                </c:pt>
                <c:pt idx="2">
                  <c:v>147438</c:v>
                </c:pt>
                <c:pt idx="3">
                  <c:v>48239</c:v>
                </c:pt>
                <c:pt idx="4">
                  <c:v>19455</c:v>
                </c:pt>
              </c:numCache>
            </c:numRef>
          </c:val>
          <c:smooth val="0"/>
          <c:extLst>
            <c:ext xmlns:c16="http://schemas.microsoft.com/office/drawing/2014/chart" uri="{C3380CC4-5D6E-409C-BE32-E72D297353CC}">
              <c16:uniqueId val="{00000001-6D85-4B42-83A3-1275D4CB974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c:v>
                </c:pt>
                <c:pt idx="1">
                  <c:v>3.1</c:v>
                </c:pt>
                <c:pt idx="2">
                  <c:v>1.94</c:v>
                </c:pt>
                <c:pt idx="3">
                  <c:v>1.85</c:v>
                </c:pt>
                <c:pt idx="4">
                  <c:v>3.85</c:v>
                </c:pt>
              </c:numCache>
            </c:numRef>
          </c:val>
          <c:extLst>
            <c:ext xmlns:c16="http://schemas.microsoft.com/office/drawing/2014/chart" uri="{C3380CC4-5D6E-409C-BE32-E72D297353CC}">
              <c16:uniqueId val="{00000000-EEB2-475F-9F0B-7FF6689C17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30.09</c:v>
                </c:pt>
                <c:pt idx="1">
                  <c:v>23.11</c:v>
                </c:pt>
                <c:pt idx="2">
                  <c:v>18.75</c:v>
                </c:pt>
                <c:pt idx="3">
                  <c:v>13.88</c:v>
                </c:pt>
                <c:pt idx="4">
                  <c:v>11.37</c:v>
                </c:pt>
              </c:numCache>
            </c:numRef>
          </c:val>
          <c:extLst>
            <c:ext xmlns:c16="http://schemas.microsoft.com/office/drawing/2014/chart" uri="{C3380CC4-5D6E-409C-BE32-E72D297353CC}">
              <c16:uniqueId val="{00000001-EEB2-475F-9F0B-7FF6689C179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-2.5499999999999998</c:v>
                </c:pt>
                <c:pt idx="1">
                  <c:v>-6.13</c:v>
                </c:pt>
                <c:pt idx="2">
                  <c:v>-5.44</c:v>
                </c:pt>
                <c:pt idx="3">
                  <c:v>-5.43</c:v>
                </c:pt>
                <c:pt idx="4">
                  <c:v>-1.05</c:v>
                </c:pt>
              </c:numCache>
            </c:numRef>
          </c:val>
          <c:smooth val="0"/>
          <c:extLst>
            <c:ext xmlns:c16="http://schemas.microsoft.com/office/drawing/2014/chart" uri="{C3380CC4-5D6E-409C-BE32-E72D297353CC}">
              <c16:uniqueId val="{00000002-EEB2-475F-9F0B-7FF6689C179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1.35</c:v>
                </c:pt>
                <c:pt idx="2">
                  <c:v>#N/A</c:v>
                </c:pt>
                <c:pt idx="3">
                  <c:v>1.05</c:v>
                </c:pt>
                <c:pt idx="4">
                  <c:v>0</c:v>
                </c:pt>
                <c:pt idx="5">
                  <c:v>0</c:v>
                </c:pt>
                <c:pt idx="6">
                  <c:v>0</c:v>
                </c:pt>
                <c:pt idx="7">
                  <c:v>0</c:v>
                </c:pt>
                <c:pt idx="8">
                  <c:v>0</c:v>
                </c:pt>
                <c:pt idx="9">
                  <c:v>0</c:v>
                </c:pt>
              </c:numCache>
            </c:numRef>
          </c:val>
          <c:extLst>
            <c:ext xmlns:c16="http://schemas.microsoft.com/office/drawing/2014/chart" uri="{C3380CC4-5D6E-409C-BE32-E72D297353CC}">
              <c16:uniqueId val="{00000000-6807-4B03-877F-832C6206C2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807-4B03-877F-832C6206C2F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807-4B03-877F-832C6206C2F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807-4B03-877F-832C6206C2F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807-4B03-877F-832C6206C2F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6807-4B03-877F-832C6206C2F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0.06</c:v>
                </c:pt>
                <c:pt idx="2">
                  <c:v>#N/A</c:v>
                </c:pt>
                <c:pt idx="3">
                  <c:v>0.02</c:v>
                </c:pt>
                <c:pt idx="4">
                  <c:v>#N/A</c:v>
                </c:pt>
                <c:pt idx="5">
                  <c:v>0.13</c:v>
                </c:pt>
                <c:pt idx="6">
                  <c:v>#N/A</c:v>
                </c:pt>
                <c:pt idx="7">
                  <c:v>0.15</c:v>
                </c:pt>
                <c:pt idx="8">
                  <c:v>#N/A</c:v>
                </c:pt>
                <c:pt idx="9">
                  <c:v>0.14000000000000001</c:v>
                </c:pt>
              </c:numCache>
            </c:numRef>
          </c:val>
          <c:extLst>
            <c:ext xmlns:c16="http://schemas.microsoft.com/office/drawing/2014/chart" uri="{C3380CC4-5D6E-409C-BE32-E72D297353CC}">
              <c16:uniqueId val="{00000006-6807-4B03-877F-832C6206C2F7}"/>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0.05</c:v>
                </c:pt>
                <c:pt idx="2">
                  <c:v>#N/A</c:v>
                </c:pt>
                <c:pt idx="3">
                  <c:v>0.06</c:v>
                </c:pt>
                <c:pt idx="4">
                  <c:v>#N/A</c:v>
                </c:pt>
                <c:pt idx="5">
                  <c:v>0.24</c:v>
                </c:pt>
                <c:pt idx="6">
                  <c:v>#N/A</c:v>
                </c:pt>
                <c:pt idx="7">
                  <c:v>0.22</c:v>
                </c:pt>
                <c:pt idx="8">
                  <c:v>#N/A</c:v>
                </c:pt>
                <c:pt idx="9">
                  <c:v>0.3</c:v>
                </c:pt>
              </c:numCache>
            </c:numRef>
          </c:val>
          <c:extLst>
            <c:ext xmlns:c16="http://schemas.microsoft.com/office/drawing/2014/chart" uri="{C3380CC4-5D6E-409C-BE32-E72D297353CC}">
              <c16:uniqueId val="{00000007-6807-4B03-877F-832C6206C2F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c:v>
                </c:pt>
                <c:pt idx="2">
                  <c:v>#N/A</c:v>
                </c:pt>
                <c:pt idx="3">
                  <c:v>3.1</c:v>
                </c:pt>
                <c:pt idx="4">
                  <c:v>#N/A</c:v>
                </c:pt>
                <c:pt idx="5">
                  <c:v>1.93</c:v>
                </c:pt>
                <c:pt idx="6">
                  <c:v>#N/A</c:v>
                </c:pt>
                <c:pt idx="7">
                  <c:v>1.84</c:v>
                </c:pt>
                <c:pt idx="8">
                  <c:v>#N/A</c:v>
                </c:pt>
                <c:pt idx="9">
                  <c:v>3.84</c:v>
                </c:pt>
              </c:numCache>
            </c:numRef>
          </c:val>
          <c:extLst>
            <c:ext xmlns:c16="http://schemas.microsoft.com/office/drawing/2014/chart" uri="{C3380CC4-5D6E-409C-BE32-E72D297353CC}">
              <c16:uniqueId val="{00000008-6807-4B03-877F-832C6206C2F7}"/>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7.24</c:v>
                </c:pt>
                <c:pt idx="2">
                  <c:v>#N/A</c:v>
                </c:pt>
                <c:pt idx="3">
                  <c:v>6.38</c:v>
                </c:pt>
                <c:pt idx="4">
                  <c:v>#N/A</c:v>
                </c:pt>
                <c:pt idx="5">
                  <c:v>3.41</c:v>
                </c:pt>
                <c:pt idx="6">
                  <c:v>#N/A</c:v>
                </c:pt>
                <c:pt idx="7">
                  <c:v>1.43</c:v>
                </c:pt>
                <c:pt idx="8">
                  <c:v>1.27</c:v>
                </c:pt>
                <c:pt idx="9">
                  <c:v>#N/A</c:v>
                </c:pt>
              </c:numCache>
            </c:numRef>
          </c:val>
          <c:extLst>
            <c:ext xmlns:c16="http://schemas.microsoft.com/office/drawing/2014/chart" uri="{C3380CC4-5D6E-409C-BE32-E72D297353CC}">
              <c16:uniqueId val="{00000009-6807-4B03-877F-832C6206C2F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799</c:v>
                </c:pt>
                <c:pt idx="5">
                  <c:v>824</c:v>
                </c:pt>
                <c:pt idx="8">
                  <c:v>854</c:v>
                </c:pt>
                <c:pt idx="11">
                  <c:v>827</c:v>
                </c:pt>
                <c:pt idx="14">
                  <c:v>745</c:v>
                </c:pt>
              </c:numCache>
            </c:numRef>
          </c:val>
          <c:extLst>
            <c:ext xmlns:c16="http://schemas.microsoft.com/office/drawing/2014/chart" uri="{C3380CC4-5D6E-409C-BE32-E72D297353CC}">
              <c16:uniqueId val="{00000000-A456-4A7D-891F-45B177C0E0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56-4A7D-891F-45B177C0E0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1</c:v>
                </c:pt>
                <c:pt idx="6">
                  <c:v>1</c:v>
                </c:pt>
                <c:pt idx="9">
                  <c:v>1</c:v>
                </c:pt>
                <c:pt idx="12">
                  <c:v>1</c:v>
                </c:pt>
              </c:numCache>
            </c:numRef>
          </c:val>
          <c:extLst>
            <c:ext xmlns:c16="http://schemas.microsoft.com/office/drawing/2014/chart" uri="{C3380CC4-5D6E-409C-BE32-E72D297353CC}">
              <c16:uniqueId val="{00000002-A456-4A7D-891F-45B177C0E0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72</c:v>
                </c:pt>
                <c:pt idx="3">
                  <c:v>67</c:v>
                </c:pt>
                <c:pt idx="6">
                  <c:v>58</c:v>
                </c:pt>
                <c:pt idx="9">
                  <c:v>26</c:v>
                </c:pt>
                <c:pt idx="12">
                  <c:v>21</c:v>
                </c:pt>
              </c:numCache>
            </c:numRef>
          </c:val>
          <c:extLst>
            <c:ext xmlns:c16="http://schemas.microsoft.com/office/drawing/2014/chart" uri="{C3380CC4-5D6E-409C-BE32-E72D297353CC}">
              <c16:uniqueId val="{00000003-A456-4A7D-891F-45B177C0E0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346</c:v>
                </c:pt>
                <c:pt idx="3">
                  <c:v>398</c:v>
                </c:pt>
                <c:pt idx="6">
                  <c:v>376</c:v>
                </c:pt>
                <c:pt idx="9">
                  <c:v>401</c:v>
                </c:pt>
                <c:pt idx="12">
                  <c:v>382</c:v>
                </c:pt>
              </c:numCache>
            </c:numRef>
          </c:val>
          <c:extLst>
            <c:ext xmlns:c16="http://schemas.microsoft.com/office/drawing/2014/chart" uri="{C3380CC4-5D6E-409C-BE32-E72D297353CC}">
              <c16:uniqueId val="{00000004-A456-4A7D-891F-45B177C0E0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56-4A7D-891F-45B177C0E0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56-4A7D-891F-45B177C0E0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655</c:v>
                </c:pt>
                <c:pt idx="3">
                  <c:v>712</c:v>
                </c:pt>
                <c:pt idx="6">
                  <c:v>748</c:v>
                </c:pt>
                <c:pt idx="9">
                  <c:v>711</c:v>
                </c:pt>
                <c:pt idx="12">
                  <c:v>594</c:v>
                </c:pt>
              </c:numCache>
            </c:numRef>
          </c:val>
          <c:extLst>
            <c:ext xmlns:c16="http://schemas.microsoft.com/office/drawing/2014/chart" uri="{C3380CC4-5D6E-409C-BE32-E72D297353CC}">
              <c16:uniqueId val="{00000007-A456-4A7D-891F-45B177C0E0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274</c:v>
                </c:pt>
                <c:pt idx="2">
                  <c:v>#N/A</c:v>
                </c:pt>
                <c:pt idx="3">
                  <c:v>#N/A</c:v>
                </c:pt>
                <c:pt idx="4">
                  <c:v>354</c:v>
                </c:pt>
                <c:pt idx="5">
                  <c:v>#N/A</c:v>
                </c:pt>
                <c:pt idx="6">
                  <c:v>#N/A</c:v>
                </c:pt>
                <c:pt idx="7">
                  <c:v>329</c:v>
                </c:pt>
                <c:pt idx="8">
                  <c:v>#N/A</c:v>
                </c:pt>
                <c:pt idx="9">
                  <c:v>#N/A</c:v>
                </c:pt>
                <c:pt idx="10">
                  <c:v>312</c:v>
                </c:pt>
                <c:pt idx="11">
                  <c:v>#N/A</c:v>
                </c:pt>
                <c:pt idx="12">
                  <c:v>#N/A</c:v>
                </c:pt>
                <c:pt idx="13">
                  <c:v>253</c:v>
                </c:pt>
                <c:pt idx="14">
                  <c:v>#N/A</c:v>
                </c:pt>
              </c:numCache>
            </c:numRef>
          </c:val>
          <c:smooth val="0"/>
          <c:extLst>
            <c:ext xmlns:c16="http://schemas.microsoft.com/office/drawing/2014/chart" uri="{C3380CC4-5D6E-409C-BE32-E72D297353CC}">
              <c16:uniqueId val="{00000008-A456-4A7D-891F-45B177C0E0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6865</c:v>
                </c:pt>
                <c:pt idx="5">
                  <c:v>6346</c:v>
                </c:pt>
                <c:pt idx="8">
                  <c:v>5806</c:v>
                </c:pt>
                <c:pt idx="11">
                  <c:v>5774</c:v>
                </c:pt>
                <c:pt idx="14">
                  <c:v>5453</c:v>
                </c:pt>
              </c:numCache>
            </c:numRef>
          </c:val>
          <c:extLst>
            <c:ext xmlns:c16="http://schemas.microsoft.com/office/drawing/2014/chart" uri="{C3380CC4-5D6E-409C-BE32-E72D297353CC}">
              <c16:uniqueId val="{00000000-B7E9-48BD-9AEA-B4FC220EB2C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652</c:v>
                </c:pt>
                <c:pt idx="5">
                  <c:v>582</c:v>
                </c:pt>
                <c:pt idx="8">
                  <c:v>497</c:v>
                </c:pt>
                <c:pt idx="11">
                  <c:v>415</c:v>
                </c:pt>
                <c:pt idx="14">
                  <c:v>366</c:v>
                </c:pt>
              </c:numCache>
            </c:numRef>
          </c:val>
          <c:extLst>
            <c:ext xmlns:c16="http://schemas.microsoft.com/office/drawing/2014/chart" uri="{C3380CC4-5D6E-409C-BE32-E72D297353CC}">
              <c16:uniqueId val="{00000001-B7E9-48BD-9AEA-B4FC220EB2C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1411</c:v>
                </c:pt>
                <c:pt idx="5">
                  <c:v>1247</c:v>
                </c:pt>
                <c:pt idx="8">
                  <c:v>1129</c:v>
                </c:pt>
                <c:pt idx="11">
                  <c:v>1047</c:v>
                </c:pt>
                <c:pt idx="14">
                  <c:v>1024</c:v>
                </c:pt>
              </c:numCache>
            </c:numRef>
          </c:val>
          <c:extLst>
            <c:ext xmlns:c16="http://schemas.microsoft.com/office/drawing/2014/chart" uri="{C3380CC4-5D6E-409C-BE32-E72D297353CC}">
              <c16:uniqueId val="{00000002-B7E9-48BD-9AEA-B4FC220EB2C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E9-48BD-9AEA-B4FC220EB2C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E9-48BD-9AEA-B4FC220EB2C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E9-48BD-9AEA-B4FC220EB2C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488</c:v>
                </c:pt>
                <c:pt idx="3">
                  <c:v>400</c:v>
                </c:pt>
                <c:pt idx="6">
                  <c:v>259</c:v>
                </c:pt>
                <c:pt idx="9">
                  <c:v>202</c:v>
                </c:pt>
                <c:pt idx="12">
                  <c:v>220</c:v>
                </c:pt>
              </c:numCache>
            </c:numRef>
          </c:val>
          <c:extLst>
            <c:ext xmlns:c16="http://schemas.microsoft.com/office/drawing/2014/chart" uri="{C3380CC4-5D6E-409C-BE32-E72D297353CC}">
              <c16:uniqueId val="{00000006-B7E9-48BD-9AEA-B4FC220EB2C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660</c:v>
                </c:pt>
                <c:pt idx="3">
                  <c:v>578</c:v>
                </c:pt>
                <c:pt idx="6">
                  <c:v>509</c:v>
                </c:pt>
                <c:pt idx="9">
                  <c:v>479</c:v>
                </c:pt>
                <c:pt idx="12">
                  <c:v>457</c:v>
                </c:pt>
              </c:numCache>
            </c:numRef>
          </c:val>
          <c:extLst>
            <c:ext xmlns:c16="http://schemas.microsoft.com/office/drawing/2014/chart" uri="{C3380CC4-5D6E-409C-BE32-E72D297353CC}">
              <c16:uniqueId val="{00000007-B7E9-48BD-9AEA-B4FC220EB2C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3188</c:v>
                </c:pt>
                <c:pt idx="3">
                  <c:v>3022</c:v>
                </c:pt>
                <c:pt idx="6">
                  <c:v>2809</c:v>
                </c:pt>
                <c:pt idx="9">
                  <c:v>2632</c:v>
                </c:pt>
                <c:pt idx="12">
                  <c:v>2367</c:v>
                </c:pt>
              </c:numCache>
            </c:numRef>
          </c:val>
          <c:extLst>
            <c:ext xmlns:c16="http://schemas.microsoft.com/office/drawing/2014/chart" uri="{C3380CC4-5D6E-409C-BE32-E72D297353CC}">
              <c16:uniqueId val="{00000008-B7E9-48BD-9AEA-B4FC220EB2C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1</c:v>
                </c:pt>
                <c:pt idx="6">
                  <c:v>1</c:v>
                </c:pt>
                <c:pt idx="9">
                  <c:v>1</c:v>
                </c:pt>
                <c:pt idx="12">
                  <c:v>1</c:v>
                </c:pt>
              </c:numCache>
            </c:numRef>
          </c:val>
          <c:extLst>
            <c:ext xmlns:c16="http://schemas.microsoft.com/office/drawing/2014/chart" uri="{C3380CC4-5D6E-409C-BE32-E72D297353CC}">
              <c16:uniqueId val="{00000009-B7E9-48BD-9AEA-B4FC220EB2C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5952</c:v>
                </c:pt>
                <c:pt idx="3">
                  <c:v>5667</c:v>
                </c:pt>
                <c:pt idx="6">
                  <c:v>5667</c:v>
                </c:pt>
                <c:pt idx="9">
                  <c:v>5406</c:v>
                </c:pt>
                <c:pt idx="12">
                  <c:v>5088</c:v>
                </c:pt>
              </c:numCache>
            </c:numRef>
          </c:val>
          <c:extLst>
            <c:ext xmlns:c16="http://schemas.microsoft.com/office/drawing/2014/chart" uri="{C3380CC4-5D6E-409C-BE32-E72D297353CC}">
              <c16:uniqueId val="{0000000A-B7E9-48BD-9AEA-B4FC220EB2C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1359</c:v>
                </c:pt>
                <c:pt idx="2">
                  <c:v>#N/A</c:v>
                </c:pt>
                <c:pt idx="3">
                  <c:v>#N/A</c:v>
                </c:pt>
                <c:pt idx="4">
                  <c:v>1493</c:v>
                </c:pt>
                <c:pt idx="5">
                  <c:v>#N/A</c:v>
                </c:pt>
                <c:pt idx="6">
                  <c:v>#N/A</c:v>
                </c:pt>
                <c:pt idx="7">
                  <c:v>1814</c:v>
                </c:pt>
                <c:pt idx="8">
                  <c:v>#N/A</c:v>
                </c:pt>
                <c:pt idx="9">
                  <c:v>#N/A</c:v>
                </c:pt>
                <c:pt idx="10">
                  <c:v>1482</c:v>
                </c:pt>
                <c:pt idx="11">
                  <c:v>#N/A</c:v>
                </c:pt>
                <c:pt idx="12">
                  <c:v>#N/A</c:v>
                </c:pt>
                <c:pt idx="13">
                  <c:v>1289</c:v>
                </c:pt>
                <c:pt idx="14">
                  <c:v>#N/A</c:v>
                </c:pt>
              </c:numCache>
            </c:numRef>
          </c:val>
          <c:smooth val="0"/>
          <c:extLst>
            <c:ext xmlns:c16="http://schemas.microsoft.com/office/drawing/2014/chart" uri="{C3380CC4-5D6E-409C-BE32-E72D297353CC}">
              <c16:uniqueId val="{0000000B-B7E9-48BD-9AEA-B4FC220EB2C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588</c:v>
                </c:pt>
                <c:pt idx="1">
                  <c:v>426</c:v>
                </c:pt>
                <c:pt idx="2">
                  <c:v>337</c:v>
                </c:pt>
              </c:numCache>
            </c:numRef>
          </c:val>
          <c:extLst>
            <c:ext xmlns:c16="http://schemas.microsoft.com/office/drawing/2014/chart" uri="{C3380CC4-5D6E-409C-BE32-E72D297353CC}">
              <c16:uniqueId val="{00000000-40B1-4BC2-A5C0-E4EE1AABED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31</c:v>
                </c:pt>
                <c:pt idx="1">
                  <c:v>31</c:v>
                </c:pt>
                <c:pt idx="2">
                  <c:v>31</c:v>
                </c:pt>
              </c:numCache>
            </c:numRef>
          </c:val>
          <c:extLst>
            <c:ext xmlns:c16="http://schemas.microsoft.com/office/drawing/2014/chart" uri="{C3380CC4-5D6E-409C-BE32-E72D297353CC}">
              <c16:uniqueId val="{00000001-40B1-4BC2-A5C0-E4EE1AABED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356</c:v>
                </c:pt>
                <c:pt idx="1">
                  <c:v>359</c:v>
                </c:pt>
                <c:pt idx="2">
                  <c:v>408</c:v>
                </c:pt>
              </c:numCache>
            </c:numRef>
          </c:val>
          <c:extLst>
            <c:ext xmlns:c16="http://schemas.microsoft.com/office/drawing/2014/chart" uri="{C3380CC4-5D6E-409C-BE32-E72D297353CC}">
              <c16:uniqueId val="{00000002-40B1-4BC2-A5C0-E4EE1AABED2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{FB5DD939-628C-4396-A6BD-979CE6EAB306}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81D-42B2-947D-8465202F0C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{0AE4B28A-D9D8-4793-8E4D-564ED22009B5}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1D-42B2-947D-8465202F0C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{34A6951B-D3CF-4CA7-AB13-FF4739AE47F6}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1D-42B2-947D-8465202F0C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{ADFBDE2F-E591-4B83-9469-53F716A87EDA}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1D-42B2-947D-8465202F0C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{C43D2544-D154-41EC-ADDF-F1F4CADEE763}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1D-42B2-947D-8465202F0C2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{0D0F059A-6FB9-4D8B-85C6-54622626584C}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81D-42B2-947D-8465202F0C2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{BD42220B-DC62-474A-8D21-5065A0C5F7F9}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81D-42B2-947D-8465202F0C2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{D373B57C-999D-4548-893B-B42CD40553C7}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81D-42B2-947D-8465202F0C2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{B7E39F61-88AE-42DE-A184-8C83F74EF594}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81D-42B2-947D-8465202F0C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54.3</c:v>
                </c:pt>
                <c:pt idx="24">
                  <c:v>57.6</c:v>
                </c:pt>
                <c:pt idx="32">
                  <c:v>59.5</c:v>
                </c:pt>
              </c:numCache>
            </c:numRef>
          </c:xVal>
          <c:yVal>
            <c:numRef>
              <c:f>公会計指標分析・財政指標組合せ分析表!$BP$51:$DC$51</c:f>
              <c:numCache>
                <c:formatCode>#,##0.0;"▲ "#,##0.0</c:formatCode>
                <c:ptCount val="40"/>
                <c:pt idx="0">
                  <c:v>55.9</c:v>
                </c:pt>
                <c:pt idx="24">
                  <c:v>64.099999999999994</c:v>
                </c:pt>
                <c:pt idx="32">
                  <c:v>56.4</c:v>
                </c:pt>
              </c:numCache>
            </c:numRef>
          </c:yVal>
          <c:smooth val="0"/>
          <c:extLst>
            <c:ext xmlns:c16="http://schemas.microsoft.com/office/drawing/2014/chart" uri="{C3380CC4-5D6E-409C-BE32-E72D297353CC}">
              <c16:uniqueId val="{00000009-381D-42B2-947D-8465202F0C2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{C91B8CB5-329E-4C0C-B49E-1460C4773478}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81D-42B2-947D-8465202F0C2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{996CA266-A2E3-4F87-AB41-B4864CB9F495}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1D-42B2-947D-8465202F0C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{AA3CD662-D8FE-4052-B842-A5644082635D}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1D-42B2-947D-8465202F0C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{BD5FA5B9-EC36-4CB9-A5CE-3E3AAB1D7284}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1D-42B2-947D-8465202F0C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{C5EB607B-3BC5-4FBF-996F-632B2A56766B}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1D-42B2-947D-8465202F0C2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{AF04CB31-EF40-4A61-8BB1-A81CFDEA97B4}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81D-42B2-947D-8465202F0C2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{BBF0597D-9B01-4B54-8267-AAEBC49CB447}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81D-42B2-947D-8465202F0C2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{7E8A627F-DD4E-4C0A-992B-98C1F1987AF7}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81D-42B2-947D-8465202F0C2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{5DAE3A39-3516-4476-AC57-1F4ABBE3C09F}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81D-42B2-947D-8465202F0C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24">
                  <c:v>61.3</c:v>
                </c:pt>
                <c:pt idx="32">
                  <c:v>62.9</c:v>
                </c:pt>
              </c:numCache>
            </c:numRef>
          </c:xVal>
          <c:yVal>
            <c:numRef>
              <c:f>公会計指標分析・財政指標組合せ分析表!$BP$55:$DC$55</c:f>
              <c:numCache>
                <c:formatCode>#,##0.0;"▲ "#,##0.0</c:formatCode>
                <c:ptCount val="40"/>
                <c:pt idx="0">
                  <c:v>0.8</c:v>
                </c:pt>
                <c:pt idx="24">
                  <c:v>0</c:v>
                </c:pt>
                <c:pt idx="32">
                  <c:v>0</c:v>
                </c:pt>
              </c:numCache>
            </c:numRef>
          </c:yVal>
          <c:smooth val="0"/>
          <c:extLst>
            <c:ext xmlns:c16="http://schemas.microsoft.com/office/drawing/2014/chart" uri="{C3380CC4-5D6E-409C-BE32-E72D297353CC}">
              <c16:uniqueId val="{00000013-381D-42B2-947D-8465202F0C25}"/>
            </c:ext>
          </c:extLst>
        </c:ser>
        <c:dLbls>
          <c:showLegendKey val="0"/>
          <c:showVal val="1"/>
          <c:showCatName val="0"/>
          <c:showSerName val="0"/>
          <c:showPercent val="0"/>
          <c:showBubbleSize val="0"/>
        </c:dLbls>
        <c:axId val="46179840"/>
        <c:axId val="46181760"/>
      </c:scatterChart>
      <c:valAx>
        <c:axId val="46179840"/>
        <c:scaling>
          <c:orientation val="minMax"/>
          <c:max val="63.7"/>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5"/>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096530706953748E-2"/>
                  <c:y val="-4.5463341158032709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{BA798D27-6A7A-4BBA-9B15-0FA427FB166D}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B16-4F4A-8F0F-C0FED84670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{54C97E9F-1C06-4013-B52A-A86BC6BFCC59}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16-4F4A-8F0F-C0FED84670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{8066A958-358B-4254-81EF-D21E2B3053B7}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16-4F4A-8F0F-C0FED84670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{856EF897-B9DA-47B5-A607-55FD777EE72A}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16-4F4A-8F0F-C0FED84670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{BCCDD491-7235-44C2-9ACE-0EA8ECEAECD1}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16-4F4A-8F0F-C0FED846707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{0EA43130-FF14-4A82-B8A5-DBF06B145377}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B16-4F4A-8F0F-C0FED846707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{ED3EF3B9-3C8C-4ED8-A7D5-D070E27EBC5E}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B16-4F4A-8F0F-C0FED846707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{A1AB14E0-37B8-40D6-B51E-07799634A50D}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B16-4F4A-8F0F-C0FED8467073}"/>
                </c:ext>
              </c:extLst>
            </c:dLbl>
            <c:dLbl>
              <c:idx val="32"/>
              <c:layout>
                <c:manualLayout>
                  <c:x val="-1.8171803637232468E-2"/>
                  <c:y val="-7.9369953017555228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{1216529E-128A-4417-AE92-F9EA91D34659}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B16-4F4A-8F0F-C0FED84670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12.8</c:v>
                </c:pt>
                <c:pt idx="8">
                  <c:v>13.2</c:v>
                </c:pt>
                <c:pt idx="16">
                  <c:v>13.3</c:v>
                </c:pt>
                <c:pt idx="24">
                  <c:v>14.1</c:v>
                </c:pt>
                <c:pt idx="32">
                  <c:v>12.8</c:v>
                </c:pt>
              </c:numCache>
            </c:numRef>
          </c:xVal>
          <c:yVal>
            <c:numRef>
              <c:f>公会計指標分析・財政指標組合せ分析表!$BP$73:$DC$73</c:f>
              <c:numCache>
                <c:formatCode>#,##0.0;"▲ "#,##0.0</c:formatCode>
                <c:ptCount val="40"/>
                <c:pt idx="0">
                  <c:v>55.9</c:v>
                </c:pt>
                <c:pt idx="8">
                  <c:v>62.8</c:v>
                </c:pt>
                <c:pt idx="16">
                  <c:v>77</c:v>
                </c:pt>
                <c:pt idx="24">
                  <c:v>64.099999999999994</c:v>
                </c:pt>
                <c:pt idx="32">
                  <c:v>56.4</c:v>
                </c:pt>
              </c:numCache>
            </c:numRef>
          </c:yVal>
          <c:smooth val="0"/>
          <c:extLst>
            <c:ext xmlns:c16="http://schemas.microsoft.com/office/drawing/2014/chart" uri="{C3380CC4-5D6E-409C-BE32-E72D297353CC}">
              <c16:uniqueId val="{00000009-2B16-4F4A-8F0F-C0FED846707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{8E35B41A-5854-4898-AFD3-BDC8D85CA042}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B16-4F4A-8F0F-C0FED846707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{D7A78F83-A4BA-4630-9447-121C3C4CCB2E}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16-4F4A-8F0F-C0FED84670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{2C6D63BA-A701-44AF-B1B8-CF39DBD31DDC}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16-4F4A-8F0F-C0FED84670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{1CD358E9-46D4-43E9-AFB7-DA4182AFE4BE}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16-4F4A-8F0F-C0FED84670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{B67DA2FD-1C7F-4E02-B2C0-F134BDAC028F}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16-4F4A-8F0F-C0FED8467073}"/>
                </c:ext>
              </c:extLst>
            </c:dLbl>
            <c:dLbl>
              <c:idx val="8"/>
              <c:layout>
                <c:manualLayout>
                  <c:x val="-2.353269821906101E-2"/>
                  <c:y val="-8.133737286005204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{C6170A8E-D59A-4BE2-8CC3-83F214F770F2}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B16-4F4A-8F0F-C0FED8467073}"/>
                </c:ext>
              </c:extLst>
            </c:dLbl>
            <c:dLbl>
              <c:idx val="16"/>
              <c:layout>
                <c:manualLayout>
                  <c:x val="-3.9863285019160255E-2"/>
                  <c:y val="-7.1876838730138212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{1E219A06-914B-41A3-9DCC-1879E602007D}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B16-4F4A-8F0F-C0FED8467073}"/>
                </c:ext>
              </c:extLst>
            </c:dLbl>
            <c:dLbl>
              <c:idx val="24"/>
              <c:layout>
                <c:manualLayout>
                  <c:x val="-3.1697991619110633E-2"/>
                  <c:y val="-3.403538718562210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{A4C06BE9-2FBC-45E5-A900-65DB9C4ACA87}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B16-4F4A-8F0F-C0FED846707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{2E2D3D5A-05C4-4535-8A7C-881C5227597E}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B16-4F4A-8F0F-C0FED84670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2B16-4F4A-8F0F-C0FED8467073}"/>
            </c:ext>
          </c:extLst>
        </c:ser>
        <c:dLbls>
          <c:showLegendKey val="0"/>
          <c:showVal val="1"/>
          <c:showCatName val="0"/>
          <c:showSerName val="0"/>
          <c:showPercent val="0"/>
          <c:showBubbleSize val="0"/>
        </c:dLbls>
        <c:axId val="84219776"/>
        <c:axId val="84234240"/>
      </c:scatterChart>
      <c:valAx>
        <c:axId val="84219776"/>
        <c:scaling>
          <c:orientation val="minMax"/>
          <c:max val="14.7"/>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0"/>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北海道奈井江町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これまでの社会資本整備により、地方債の償還が多額となっているが、計画的に事業を遂行している。</a:t>
          </a:r>
          <a:endParaRPr lang="ja-JP" altLang="ja-JP" sz="1400">
            <a:effectLst/>
          </a:endParaRPr>
        </a:p>
        <a:p>
          <a:r>
            <a:rPr kumimoji="1" lang="ja-JP" altLang="ja-JP" sz="1100">
              <a:solidFill>
                <a:schemeClr val="dk1"/>
              </a:solidFill>
              <a:effectLst/>
              <a:latin typeface="+mn-lt"/>
              <a:ea typeface="+mn-ea"/>
              <a:cs typeface="+mn-cs"/>
            </a:rPr>
            <a:t>　引き続き、事業の必要性・緊急性を勘案し、新規地方債の発行を抑制するとともに、有利な地方債の活用により、公債費の適正化に努める。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満期一括償還地方債はないため、積み立ては行っていない。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北海道奈井江町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将来負担額全体においては、やや減少傾向</a:t>
          </a:r>
          <a:r>
            <a:rPr kumimoji="1" lang="ja-JP" altLang="ja-JP" sz="1100">
              <a:solidFill>
                <a:schemeClr val="dk1"/>
              </a:solidFill>
              <a:effectLst/>
              <a:latin typeface="+mn-lt"/>
              <a:ea typeface="+mn-ea"/>
              <a:cs typeface="+mn-cs"/>
            </a:rPr>
            <a:t>にあるが、充当可能財源等についても、年々減少してきている。</a:t>
          </a:r>
          <a:endParaRPr lang="ja-JP" altLang="ja-JP" sz="1400">
            <a:effectLst/>
          </a:endParaRPr>
        </a:p>
        <a:p>
          <a:r>
            <a:rPr kumimoji="1" lang="ja-JP" altLang="ja-JP" sz="1100">
              <a:solidFill>
                <a:schemeClr val="dk1"/>
              </a:solidFill>
              <a:effectLst/>
              <a:latin typeface="+mn-lt"/>
              <a:ea typeface="+mn-ea"/>
              <a:cs typeface="+mn-cs"/>
            </a:rPr>
            <a:t>　引き続き、事務事業の効率化、見直し等による経費の削減に努め、財政調整基金等への積立による充当可能基金の増額や、計画的な事業遂行により新規地方債の発行抑制、有利な地方債の活用、繰上償還等の実施により比率減少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北海道奈井江町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役場庁舎整備基金に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万円積み立てた一方、増収が見込めない中、一般財源により「財政調整基金」を取崩したこと等により、</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「役場庁舎整備基金」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、「過疎地域自立促進特別事業基金」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への積立ては毎年度行う予定だが、基金全体として年々減少してきている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ため、「財政調</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整基金」の取崩しを最小限に抑えていく。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地域振興基金：社会福祉活動や快適な生活環境の形成、産業及び教育文化の振興、弱者対策及び自立支援、定住対策及び友好都市交流等</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の地域振興、農業の振興</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奈井江町役場庁舎整備基金：役場庁舎の整備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過疎地域自立促進特別事業基金：公共施設維持補修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森林環境譲与税基金：森林の整備及び促進</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奈井江町役場庁舎整備基金：庁舎整備のため、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災害対策事業、農業施設元利償還等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万円を充当し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た一方で、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寄附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ことにより増加。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過疎地域自立促進特別事業基金：公共施設維持補修のため、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奈井江町役場庁舎整備基金：庁舎整備のため、毎年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万円程度を積立予定。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過疎地域自立促進特別事業基金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公共施設維持補修のため、毎年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万円程度を積立予定。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企業会計への繰出金等による一般財源不足のため取崩しを余儀なくされている。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残高が年々減少していく見込みであることから、事業そのものの在り方等について検討していく。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ここ数年は増減なし。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当面は積立予定なし。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北海道奈井江町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5,335
5,305
88.19
4,681,367
4,567,334
114,033
2,964,154
5,087,811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年度に策定した公共施設等総合管理計画において、公共施設の延べ床面積を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％削減するという目標を掲げている。類似団体と比較して高い水準にはないが、それぞれの公共施設等について個別施設計画を策定し、</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老朽化した施設の、集約化・複合化・除却への取り組みが急務となっている。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65" name="直線コネクタ 64"/>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6"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7" name="直線コネクタ 66"/>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68" name="有形固定資産減価償却率最大値テキスト"/>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69" name="直線コネクタ 68"/>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70" name="有形固定資産減価償却率平均値テキスト"/>
        <xdr:cNvSpPr txBox="1"/>
      </xdr:nvSpPr>
      <xdr:spPr>
        <a:xfrm>
          <a:off x="4813300" y="601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1" name="フローチャート: 判断 70"/>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2" name="フローチャート: 判断 71"/>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3" name="フローチャート: 判断 72"/>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75" name="フローチャート: 判断 74"/>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81" name="楕円 80"/>
        <xdr:cNvSpPr/>
      </xdr:nvSpPr>
      <xdr:spPr>
        <a:xfrm>
          <a:off x="4711700" y="597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80556</xdr:rowOff>
    </xdr:from>
    <xdr:ext cx="405111" cy="259045"/>
    <xdr:sp macro="" textlink="">
      <xdr:nvSpPr>
        <xdr:cNvPr id="82" name="有形固定資産減価償却率該当値テキスト"/>
        <xdr:cNvSpPr txBox="1"/>
      </xdr:nvSpPr>
      <xdr:spPr>
        <a:xfrm>
          <a:off x="4813300" y="582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23495</xdr:rowOff>
    </xdr:from>
    <xdr:to>
      <xdr:col>19</xdr:col>
      <xdr:colOff>187325</xdr:colOff>
      <xdr:row>30</xdr:row>
      <xdr:rowOff>125095</xdr:rowOff>
    </xdr:to>
    <xdr:sp macro="" textlink="">
      <xdr:nvSpPr>
        <xdr:cNvPr id="83" name="楕円 82"/>
        <xdr:cNvSpPr/>
      </xdr:nvSpPr>
      <xdr:spPr>
        <a:xfrm>
          <a:off x="4000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74295</xdr:rowOff>
    </xdr:from>
    <xdr:to>
      <xdr:col>23</xdr:col>
      <xdr:colOff>85725</xdr:colOff>
      <xdr:row>30</xdr:row>
      <xdr:rowOff>108479</xdr:rowOff>
    </xdr:to>
    <xdr:cxnSp macro="">
      <xdr:nvCxnSpPr>
        <xdr:cNvPr id="84" name="直線コネクタ 83"/>
        <xdr:cNvCxnSpPr/>
      </xdr:nvCxnSpPr>
      <xdr:spPr>
        <a:xfrm>
          <a:off x="4051300" y="5989320"/>
          <a:ext cx="711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135572</xdr:rowOff>
    </xdr:from>
    <xdr:to>
      <xdr:col>7</xdr:col>
      <xdr:colOff>187325</xdr:colOff>
      <xdr:row>30</xdr:row>
      <xdr:rowOff>65722</xdr:rowOff>
    </xdr:to>
    <xdr:sp macro="" textlink="">
      <xdr:nvSpPr>
        <xdr:cNvPr id="85" name="楕円 84"/>
        <xdr:cNvSpPr/>
      </xdr:nvSpPr>
      <xdr:spPr>
        <a:xfrm>
          <a:off x="1714500" y="587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11341</xdr:rowOff>
    </xdr:from>
    <xdr:ext cx="405111" cy="259045"/>
    <xdr:sp macro="" textlink="">
      <xdr:nvSpPr>
        <xdr:cNvPr id="86" name="n_1aveValue有形固定資産減価償却率"/>
        <xdr:cNvSpPr txBox="1"/>
      </xdr:nvSpPr>
      <xdr:spPr>
        <a:xfrm>
          <a:off x="3836044" y="609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168610</xdr:rowOff>
    </xdr:from>
    <xdr:ext cx="405111" cy="259045"/>
    <xdr:sp macro="" textlink="">
      <xdr:nvSpPr>
        <xdr:cNvPr id="87" name="n_2aveValue有形固定資産減価償却率"/>
        <xdr:cNvSpPr txBox="1"/>
      </xdr:nvSpPr>
      <xdr:spPr>
        <a:xfrm>
          <a:off x="3086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88" name="n_3aveValue有形固定資産減価償却率"/>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91034</xdr:rowOff>
    </xdr:from>
    <xdr:ext cx="405111" cy="259045"/>
    <xdr:sp macro="" textlink="">
      <xdr:nvSpPr>
        <xdr:cNvPr id="89" name="n_4aveValue有形固定資産減価償却率"/>
        <xdr:cNvSpPr txBox="1"/>
      </xdr:nvSpPr>
      <xdr:spPr>
        <a:xfrm>
          <a:off x="1562744" y="600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141622</xdr:rowOff>
    </xdr:from>
    <xdr:ext cx="405111" cy="259045"/>
    <xdr:sp macro="" textlink="">
      <xdr:nvSpPr>
        <xdr:cNvPr id="90" name="n_1mainValue有形固定資産減価償却率"/>
        <xdr:cNvSpPr txBox="1"/>
      </xdr:nvSpPr>
      <xdr:spPr>
        <a:xfrm>
          <a:off x="38360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82249</xdr:rowOff>
    </xdr:from>
    <xdr:ext cx="405111" cy="259045"/>
    <xdr:sp macro="" textlink="">
      <xdr:nvSpPr>
        <xdr:cNvPr id="91" name="n_4mainValue有形固定資産減価償却率"/>
        <xdr:cNvSpPr txBox="1"/>
      </xdr:nvSpPr>
      <xdr:spPr>
        <a:xfrm>
          <a:off x="1562744" y="5654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地方債などの将来負担額は減少しているものの、基金などの充当可能財源も減少しているため、類似団体と比較するとやや高い数値となっているが、全国平均と比較するとやや低い数値となっている。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7" name="テキスト ボックス 106"/>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9" name="テキスト ボックス 108"/>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7" name="テキスト ボックス 116"/>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20" name="直線コネクタ 119"/>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21" name="債務償還比率最小値テキスト"/>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22" name="直線コネクタ 121"/>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3"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4" name="直線コネクタ 123"/>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125" name="債務償還比率平均値テキスト"/>
        <xdr:cNvSpPr txBox="1"/>
      </xdr:nvSpPr>
      <xdr:spPr>
        <a:xfrm>
          <a:off x="14846300" y="5681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26" name="フローチャート: 判断 125"/>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27" name="フローチャート: 判断 126"/>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28" name="フローチャート: 判断 127"/>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29" name="フローチャート: 判断 128"/>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30" name="フローチャート: 判断 129"/>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44485</xdr:rowOff>
    </xdr:from>
    <xdr:to>
      <xdr:col>76</xdr:col>
      <xdr:colOff>73025</xdr:colOff>
      <xdr:row>30</xdr:row>
      <xdr:rowOff>146085</xdr:rowOff>
    </xdr:to>
    <xdr:sp macro="" textlink="">
      <xdr:nvSpPr>
        <xdr:cNvPr id="136" name="楕円 135"/>
        <xdr:cNvSpPr/>
      </xdr:nvSpPr>
      <xdr:spPr>
        <a:xfrm>
          <a:off x="14744700" y="595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22912</xdr:rowOff>
    </xdr:from>
    <xdr:ext cx="469744" cy="259045"/>
    <xdr:sp macro="" textlink="">
      <xdr:nvSpPr>
        <xdr:cNvPr id="137" name="債務償還比率該当値テキスト"/>
        <xdr:cNvSpPr txBox="1"/>
      </xdr:nvSpPr>
      <xdr:spPr>
        <a:xfrm>
          <a:off x="14846300" y="593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45925</xdr:rowOff>
    </xdr:from>
    <xdr:to>
      <xdr:col>72</xdr:col>
      <xdr:colOff>123825</xdr:colOff>
      <xdr:row>30</xdr:row>
      <xdr:rowOff>147525</xdr:rowOff>
    </xdr:to>
    <xdr:sp macro="" textlink="">
      <xdr:nvSpPr>
        <xdr:cNvPr id="138" name="楕円 137"/>
        <xdr:cNvSpPr/>
      </xdr:nvSpPr>
      <xdr:spPr>
        <a:xfrm>
          <a:off x="14033500" y="59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95285</xdr:rowOff>
    </xdr:from>
    <xdr:to>
      <xdr:col>76</xdr:col>
      <xdr:colOff>22225</xdr:colOff>
      <xdr:row>30</xdr:row>
      <xdr:rowOff>96725</xdr:rowOff>
    </xdr:to>
    <xdr:cxnSp macro="">
      <xdr:nvCxnSpPr>
        <xdr:cNvPr id="139" name="直線コネクタ 138"/>
        <xdr:cNvCxnSpPr/>
      </xdr:nvCxnSpPr>
      <xdr:spPr>
        <a:xfrm flipV="1">
          <a:off x="14084300" y="6010310"/>
          <a:ext cx="7112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19897</xdr:rowOff>
    </xdr:from>
    <xdr:to>
      <xdr:col>68</xdr:col>
      <xdr:colOff>123825</xdr:colOff>
      <xdr:row>30</xdr:row>
      <xdr:rowOff>121497</xdr:rowOff>
    </xdr:to>
    <xdr:sp macro="" textlink="">
      <xdr:nvSpPr>
        <xdr:cNvPr id="140" name="楕円 139"/>
        <xdr:cNvSpPr/>
      </xdr:nvSpPr>
      <xdr:spPr>
        <a:xfrm>
          <a:off x="13271500" y="593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70697</xdr:rowOff>
    </xdr:from>
    <xdr:to>
      <xdr:col>72</xdr:col>
      <xdr:colOff>73025</xdr:colOff>
      <xdr:row>30</xdr:row>
      <xdr:rowOff>96725</xdr:rowOff>
    </xdr:to>
    <xdr:cxnSp macro="">
      <xdr:nvCxnSpPr>
        <xdr:cNvPr id="141" name="直線コネクタ 140"/>
        <xdr:cNvCxnSpPr/>
      </xdr:nvCxnSpPr>
      <xdr:spPr>
        <a:xfrm>
          <a:off x="13322300" y="5985722"/>
          <a:ext cx="762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36809</xdr:rowOff>
    </xdr:from>
    <xdr:to>
      <xdr:col>64</xdr:col>
      <xdr:colOff>123825</xdr:colOff>
      <xdr:row>30</xdr:row>
      <xdr:rowOff>138409</xdr:rowOff>
    </xdr:to>
    <xdr:sp macro="" textlink="">
      <xdr:nvSpPr>
        <xdr:cNvPr id="142" name="楕円 141"/>
        <xdr:cNvSpPr/>
      </xdr:nvSpPr>
      <xdr:spPr>
        <a:xfrm>
          <a:off x="12509500" y="595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70697</xdr:rowOff>
    </xdr:from>
    <xdr:to>
      <xdr:col>68</xdr:col>
      <xdr:colOff>73025</xdr:colOff>
      <xdr:row>30</xdr:row>
      <xdr:rowOff>87609</xdr:rowOff>
    </xdr:to>
    <xdr:cxnSp macro="">
      <xdr:nvCxnSpPr>
        <xdr:cNvPr id="143" name="直線コネクタ 142"/>
        <xdr:cNvCxnSpPr/>
      </xdr:nvCxnSpPr>
      <xdr:spPr>
        <a:xfrm flipV="1">
          <a:off x="12560300" y="5985722"/>
          <a:ext cx="762000" cy="1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44076</xdr:rowOff>
    </xdr:from>
    <xdr:to>
      <xdr:col>60</xdr:col>
      <xdr:colOff>123825</xdr:colOff>
      <xdr:row>31</xdr:row>
      <xdr:rowOff>145676</xdr:rowOff>
    </xdr:to>
    <xdr:sp macro="" textlink="">
      <xdr:nvSpPr>
        <xdr:cNvPr id="144" name="楕円 143"/>
        <xdr:cNvSpPr/>
      </xdr:nvSpPr>
      <xdr:spPr>
        <a:xfrm>
          <a:off x="11747500" y="613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87609</xdr:rowOff>
    </xdr:from>
    <xdr:to>
      <xdr:col>64</xdr:col>
      <xdr:colOff>73025</xdr:colOff>
      <xdr:row>31</xdr:row>
      <xdr:rowOff>94876</xdr:rowOff>
    </xdr:to>
    <xdr:cxnSp macro="">
      <xdr:nvCxnSpPr>
        <xdr:cNvPr id="145" name="直線コネクタ 144"/>
        <xdr:cNvCxnSpPr/>
      </xdr:nvCxnSpPr>
      <xdr:spPr>
        <a:xfrm flipV="1">
          <a:off x="11798300" y="6002634"/>
          <a:ext cx="762000" cy="17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46" name="n_1aveValue債務償還比率"/>
        <xdr:cNvSpPr txBox="1"/>
      </xdr:nvSpPr>
      <xdr:spPr>
        <a:xfrm>
          <a:off x="138367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47" name="n_2aveValue債務償還比率"/>
        <xdr:cNvSpPr txBox="1"/>
      </xdr:nvSpPr>
      <xdr:spPr>
        <a:xfrm>
          <a:off x="13087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48" name="n_3aveValue債務償還比率"/>
        <xdr:cNvSpPr txBox="1"/>
      </xdr:nvSpPr>
      <xdr:spPr>
        <a:xfrm>
          <a:off x="12325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160503</xdr:rowOff>
    </xdr:from>
    <xdr:ext cx="469744" cy="259045"/>
    <xdr:sp macro="" textlink="">
      <xdr:nvSpPr>
        <xdr:cNvPr id="149" name="n_4aveValue債務償還比率"/>
        <xdr:cNvSpPr txBox="1"/>
      </xdr:nvSpPr>
      <xdr:spPr>
        <a:xfrm>
          <a:off x="11563427" y="556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138652</xdr:rowOff>
    </xdr:from>
    <xdr:ext cx="469744" cy="259045"/>
    <xdr:sp macro="" textlink="">
      <xdr:nvSpPr>
        <xdr:cNvPr id="150" name="n_1mainValue債務償還比率"/>
        <xdr:cNvSpPr txBox="1"/>
      </xdr:nvSpPr>
      <xdr:spPr>
        <a:xfrm>
          <a:off x="13836727" y="605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112624</xdr:rowOff>
    </xdr:from>
    <xdr:ext cx="469744" cy="259045"/>
    <xdr:sp macro="" textlink="">
      <xdr:nvSpPr>
        <xdr:cNvPr id="151" name="n_2mainValue債務償還比率"/>
        <xdr:cNvSpPr txBox="1"/>
      </xdr:nvSpPr>
      <xdr:spPr>
        <a:xfrm>
          <a:off x="13087427" y="602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129536</xdr:rowOff>
    </xdr:from>
    <xdr:ext cx="469744" cy="259045"/>
    <xdr:sp macro="" textlink="">
      <xdr:nvSpPr>
        <xdr:cNvPr id="152" name="n_3mainValue債務償還比率"/>
        <xdr:cNvSpPr txBox="1"/>
      </xdr:nvSpPr>
      <xdr:spPr>
        <a:xfrm>
          <a:off x="12325427" y="604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136803</xdr:rowOff>
    </xdr:from>
    <xdr:ext cx="469744" cy="259045"/>
    <xdr:sp macro="" textlink="">
      <xdr:nvSpPr>
        <xdr:cNvPr id="153" name="n_4mainValue債務償還比率"/>
        <xdr:cNvSpPr txBox="1"/>
      </xdr:nvSpPr>
      <xdr:spPr>
        <a:xfrm>
          <a:off x="11563427" y="622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北海道奈井江町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5,335
5,305
88.19
4,681,367
4,567,334
114,033
2,964,154
5,087,811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114935</xdr:rowOff>
    </xdr:from>
    <xdr:to>
      <xdr:col>24</xdr:col>
      <xdr:colOff>114300</xdr:colOff>
      <xdr:row>37</xdr:row>
      <xdr:rowOff>45085</xdr:rowOff>
    </xdr:to>
    <xdr:sp macro="" textlink="">
      <xdr:nvSpPr>
        <xdr:cNvPr id="73" name="楕円 72"/>
        <xdr:cNvSpPr/>
      </xdr:nvSpPr>
      <xdr:spPr>
        <a:xfrm>
          <a:off x="45847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137812</xdr:rowOff>
    </xdr:from>
    <xdr:ext cx="405111" cy="259045"/>
    <xdr:sp macro="" textlink="">
      <xdr:nvSpPr>
        <xdr:cNvPr id="74" name="【道路】&#10;有形固定資産減価償却率該当値テキスト"/>
        <xdr:cNvSpPr txBox="1"/>
      </xdr:nvSpPr>
      <xdr:spPr>
        <a:xfrm>
          <a:off x="4673600"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105410</xdr:rowOff>
    </xdr:from>
    <xdr:to>
      <xdr:col>20</xdr:col>
      <xdr:colOff>38100</xdr:colOff>
      <xdr:row>37</xdr:row>
      <xdr:rowOff>35560</xdr:rowOff>
    </xdr:to>
    <xdr:sp macro="" textlink="">
      <xdr:nvSpPr>
        <xdr:cNvPr id="75" name="楕円 74"/>
        <xdr:cNvSpPr/>
      </xdr:nvSpPr>
      <xdr:spPr>
        <a:xfrm>
          <a:off x="3746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156210</xdr:rowOff>
    </xdr:from>
    <xdr:to>
      <xdr:col>24</xdr:col>
      <xdr:colOff>63500</xdr:colOff>
      <xdr:row>36</xdr:row>
      <xdr:rowOff>165735</xdr:rowOff>
    </xdr:to>
    <xdr:cxnSp macro="">
      <xdr:nvCxnSpPr>
        <xdr:cNvPr id="76" name="直線コネクタ 75"/>
        <xdr:cNvCxnSpPr/>
      </xdr:nvCxnSpPr>
      <xdr:spPr>
        <a:xfrm>
          <a:off x="3797300" y="632841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67310</xdr:rowOff>
    </xdr:from>
    <xdr:to>
      <xdr:col>6</xdr:col>
      <xdr:colOff>38100</xdr:colOff>
      <xdr:row>36</xdr:row>
      <xdr:rowOff>168910</xdr:rowOff>
    </xdr:to>
    <xdr:sp macro="" textlink="">
      <xdr:nvSpPr>
        <xdr:cNvPr id="77" name="楕円 76"/>
        <xdr:cNvSpPr/>
      </xdr:nvSpPr>
      <xdr:spPr>
        <a:xfrm>
          <a:off x="1079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87647</xdr:rowOff>
    </xdr:from>
    <xdr:ext cx="405111" cy="259045"/>
    <xdr:sp macro="" textlink="">
      <xdr:nvSpPr>
        <xdr:cNvPr id="78" name="n_1aveValue【道路】&#10;有形固定資産減価償却率"/>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79" name="n_2aveValue【道路】&#10;有形固定資産減価償却率"/>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57802</xdr:rowOff>
    </xdr:from>
    <xdr:ext cx="405111" cy="259045"/>
    <xdr:sp macro="" textlink="">
      <xdr:nvSpPr>
        <xdr:cNvPr id="80" name="n_3aveValue【道路】&#10;有形固定資産減価償却率"/>
        <xdr:cNvSpPr txBox="1"/>
      </xdr:nvSpPr>
      <xdr:spPr>
        <a:xfrm>
          <a:off x="1816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1" name="n_4aveValue【道路】&#10;有形固定資産減価償却率"/>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52087</xdr:rowOff>
    </xdr:from>
    <xdr:ext cx="405111" cy="259045"/>
    <xdr:sp macro="" textlink="">
      <xdr:nvSpPr>
        <xdr:cNvPr id="82" name="n_1mainValue【道路】&#10;有形固定資産減価償却率"/>
        <xdr:cNvSpPr txBox="1"/>
      </xdr:nvSpPr>
      <xdr:spPr>
        <a:xfrm>
          <a:off x="3582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13987</xdr:rowOff>
    </xdr:from>
    <xdr:ext cx="405111" cy="259045"/>
    <xdr:sp macro="" textlink="">
      <xdr:nvSpPr>
        <xdr:cNvPr id="83" name="n_4mainValue【道路】&#10;有形固定資産減価償却率"/>
        <xdr:cNvSpPr txBox="1"/>
      </xdr:nvSpPr>
      <xdr:spPr>
        <a:xfrm>
          <a:off x="927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2" name="テキスト ボックス 9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7" name="テキスト ボックス 96"/>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9" name="テキスト ボックス 98"/>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1" name="テキスト ボックス 100"/>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3" name="テキスト ボックス 102"/>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5" name="テキスト ボックス 104"/>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07" name="直線コネクタ 106"/>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08" name="【道路】&#10;一人当たり延長最小値テキスト"/>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09" name="直線コネクタ 108"/>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0" name="【道路】&#10;一人当たり延長最大値テキスト"/>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1" name="直線コネクタ 110"/>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2" name="【道路】&#10;一人当たり延長平均値テキスト"/>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13" name="フローチャート: 判断 112"/>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14" name="フローチャート: 判断 113"/>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15" name="フローチャート: 判断 114"/>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16" name="フローチャート: 判断 115"/>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17" name="フローチャート: 判断 116"/>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153986</xdr:rowOff>
    </xdr:from>
    <xdr:to>
      <xdr:col>55</xdr:col>
      <xdr:colOff>50800</xdr:colOff>
      <xdr:row>42</xdr:row>
      <xdr:rowOff>84136</xdr:rowOff>
    </xdr:to>
    <xdr:sp macro="" textlink="">
      <xdr:nvSpPr>
        <xdr:cNvPr id="123" name="楕円 122"/>
        <xdr:cNvSpPr/>
      </xdr:nvSpPr>
      <xdr:spPr>
        <a:xfrm>
          <a:off x="10426700" y="71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24" name="【道路】&#10;一人当たり延長該当値テキスト"/>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154063</xdr:rowOff>
    </xdr:from>
    <xdr:to>
      <xdr:col>50</xdr:col>
      <xdr:colOff>165100</xdr:colOff>
      <xdr:row>42</xdr:row>
      <xdr:rowOff>84213</xdr:rowOff>
    </xdr:to>
    <xdr:sp macro="" textlink="">
      <xdr:nvSpPr>
        <xdr:cNvPr id="125" name="楕円 124"/>
        <xdr:cNvSpPr/>
      </xdr:nvSpPr>
      <xdr:spPr>
        <a:xfrm>
          <a:off x="9588500" y="71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33336</xdr:rowOff>
    </xdr:from>
    <xdr:to>
      <xdr:col>55</xdr:col>
      <xdr:colOff>0</xdr:colOff>
      <xdr:row>42</xdr:row>
      <xdr:rowOff>33413</xdr:rowOff>
    </xdr:to>
    <xdr:cxnSp macro="">
      <xdr:nvCxnSpPr>
        <xdr:cNvPr id="126" name="直線コネクタ 125"/>
        <xdr:cNvCxnSpPr/>
      </xdr:nvCxnSpPr>
      <xdr:spPr>
        <a:xfrm flipV="1">
          <a:off x="9639300" y="7234236"/>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153768</xdr:rowOff>
    </xdr:from>
    <xdr:to>
      <xdr:col>36</xdr:col>
      <xdr:colOff>165100</xdr:colOff>
      <xdr:row>42</xdr:row>
      <xdr:rowOff>83918</xdr:rowOff>
    </xdr:to>
    <xdr:sp macro="" textlink="">
      <xdr:nvSpPr>
        <xdr:cNvPr id="127" name="楕円 126"/>
        <xdr:cNvSpPr/>
      </xdr:nvSpPr>
      <xdr:spPr>
        <a:xfrm>
          <a:off x="6921500" y="71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183094</xdr:colOff>
      <xdr:row>40</xdr:row>
      <xdr:rowOff>75223</xdr:rowOff>
    </xdr:from>
    <xdr:ext cx="599010" cy="259045"/>
    <xdr:sp macro="" textlink="">
      <xdr:nvSpPr>
        <xdr:cNvPr id="128" name="n_1aveValue【道路】&#10;一人当たり延長"/>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29" name="n_2aveValue【道路】&#10;一人当たり延長"/>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30" name="n_3aveValue【道路】&#10;一人当たり延長"/>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31" name="n_4aveValue【道路】&#10;一人当たり延長"/>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75340</xdr:rowOff>
    </xdr:from>
    <xdr:ext cx="534377" cy="259045"/>
    <xdr:sp macro="" textlink="">
      <xdr:nvSpPr>
        <xdr:cNvPr id="132" name="n_1mainValue【道路】&#10;一人当たり延長"/>
        <xdr:cNvSpPr txBox="1"/>
      </xdr:nvSpPr>
      <xdr:spPr>
        <a:xfrm>
          <a:off x="9359411" y="727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75045</xdr:rowOff>
    </xdr:from>
    <xdr:ext cx="534377" cy="259045"/>
    <xdr:sp macro="" textlink="">
      <xdr:nvSpPr>
        <xdr:cNvPr id="133" name="n_4mainValue【道路】&#10;一人当たり延長"/>
        <xdr:cNvSpPr txBox="1"/>
      </xdr:nvSpPr>
      <xdr:spPr>
        <a:xfrm>
          <a:off x="6705111" y="727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6" name="テキスト ボックス 145"/>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6" name="テキスト ボックス 155"/>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59" name="直線コネクタ 158"/>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60" name="【橋りょう・トンネル】&#10;有形固定資産減価償却率最小値テキスト"/>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61" name="直線コネクタ 160"/>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62" name="【橋りょう・トンネル】&#10;有形固定資産減価償却率最大値テキスト"/>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63" name="直線コネクタ 162"/>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121937</xdr:rowOff>
    </xdr:from>
    <xdr:ext cx="405111" cy="259045"/>
    <xdr:sp macro="" textlink="">
      <xdr:nvSpPr>
        <xdr:cNvPr id="164" name="【橋りょう・トンネル】&#10;有形固定資産減価償却率平均値テキスト"/>
        <xdr:cNvSpPr txBox="1"/>
      </xdr:nvSpPr>
      <xdr:spPr>
        <a:xfrm>
          <a:off x="4673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65" name="フローチャート: 判断 164"/>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66" name="フローチャート: 判断 165"/>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67" name="フローチャート: 判断 166"/>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68" name="フローチャート: 判断 167"/>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69" name="フローチャート: 判断 168"/>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65133</xdr:rowOff>
    </xdr:from>
    <xdr:to>
      <xdr:col>24</xdr:col>
      <xdr:colOff>114300</xdr:colOff>
      <xdr:row>60</xdr:row>
      <xdr:rowOff>166733</xdr:rowOff>
    </xdr:to>
    <xdr:sp macro="" textlink="">
      <xdr:nvSpPr>
        <xdr:cNvPr id="175" name="楕円 174"/>
        <xdr:cNvSpPr/>
      </xdr:nvSpPr>
      <xdr:spPr>
        <a:xfrm>
          <a:off x="45847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88010</xdr:rowOff>
    </xdr:from>
    <xdr:ext cx="405111" cy="259045"/>
    <xdr:sp macro="" textlink="">
      <xdr:nvSpPr>
        <xdr:cNvPr id="176" name="【橋りょう・トンネル】&#10;有形固定資産減価償却率該当値テキスト"/>
        <xdr:cNvSpPr txBox="1"/>
      </xdr:nvSpPr>
      <xdr:spPr>
        <a:xfrm>
          <a:off x="4673600" y="10203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34109</xdr:rowOff>
    </xdr:from>
    <xdr:to>
      <xdr:col>20</xdr:col>
      <xdr:colOff>38100</xdr:colOff>
      <xdr:row>60</xdr:row>
      <xdr:rowOff>135709</xdr:rowOff>
    </xdr:to>
    <xdr:sp macro="" textlink="">
      <xdr:nvSpPr>
        <xdr:cNvPr id="177" name="楕円 176"/>
        <xdr:cNvSpPr/>
      </xdr:nvSpPr>
      <xdr:spPr>
        <a:xfrm>
          <a:off x="3746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84909</xdr:rowOff>
    </xdr:from>
    <xdr:to>
      <xdr:col>24</xdr:col>
      <xdr:colOff>63500</xdr:colOff>
      <xdr:row>60</xdr:row>
      <xdr:rowOff>115933</xdr:rowOff>
    </xdr:to>
    <xdr:cxnSp macro="">
      <xdr:nvCxnSpPr>
        <xdr:cNvPr id="178" name="直線コネクタ 177"/>
        <xdr:cNvCxnSpPr/>
      </xdr:nvCxnSpPr>
      <xdr:spPr>
        <a:xfrm>
          <a:off x="3797300" y="1037190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3084</xdr:rowOff>
    </xdr:from>
    <xdr:to>
      <xdr:col>6</xdr:col>
      <xdr:colOff>38100</xdr:colOff>
      <xdr:row>60</xdr:row>
      <xdr:rowOff>104684</xdr:rowOff>
    </xdr:to>
    <xdr:sp macro="" textlink="">
      <xdr:nvSpPr>
        <xdr:cNvPr id="179" name="楕円 178"/>
        <xdr:cNvSpPr/>
      </xdr:nvSpPr>
      <xdr:spPr>
        <a:xfrm>
          <a:off x="1079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50092</xdr:rowOff>
    </xdr:from>
    <xdr:ext cx="405111" cy="259045"/>
    <xdr:sp macro="" textlink="">
      <xdr:nvSpPr>
        <xdr:cNvPr id="180" name="n_1aveValue【橋りょう・トンネル】&#10;有形固定資産減価償却率"/>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181" name="n_2aveValue【橋りょう・トンネル】&#10;有形固定資産減価償却率"/>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82"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146430</xdr:rowOff>
    </xdr:from>
    <xdr:ext cx="405111" cy="259045"/>
    <xdr:sp macro="" textlink="">
      <xdr:nvSpPr>
        <xdr:cNvPr id="183" name="n_4aveValue【橋りょう・トンネル】&#10;有形固定資産減価償却率"/>
        <xdr:cNvSpPr txBox="1"/>
      </xdr:nvSpPr>
      <xdr:spPr>
        <a:xfrm>
          <a:off x="927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152236</xdr:rowOff>
    </xdr:from>
    <xdr:ext cx="405111" cy="259045"/>
    <xdr:sp macro="" textlink="">
      <xdr:nvSpPr>
        <xdr:cNvPr id="184" name="n_1mainValue【橋りょう・トンネル】&#10;有形固定資産減価償却率"/>
        <xdr:cNvSpPr txBox="1"/>
      </xdr:nvSpPr>
      <xdr:spPr>
        <a:xfrm>
          <a:off x="35820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121211</xdr:rowOff>
    </xdr:from>
    <xdr:ext cx="405111" cy="259045"/>
    <xdr:sp macro="" textlink="">
      <xdr:nvSpPr>
        <xdr:cNvPr id="185" name="n_4mainValue【橋りょう・トンネル】&#10;有形固定資産減価償却率"/>
        <xdr:cNvSpPr txBox="1"/>
      </xdr:nvSpPr>
      <xdr:spPr>
        <a:xfrm>
          <a:off x="92774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6" name="直線コネクタ 19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7" name="テキスト ボックス 19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8" name="直線コネクタ 19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9" name="テキスト ボックス 198"/>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0" name="直線コネクタ 19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1" name="テキスト ボックス 200"/>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2" name="直線コネクタ 20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3" name="テキスト ボックス 202"/>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07" name="直線コネクタ 206"/>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08" name="【橋りょう・トンネル】&#10;一人当たり有形固定資産（償却資産）額最小値テキスト"/>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09" name="直線コネクタ 208"/>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10" name="【橋りょう・トンネル】&#10;一人当たり有形固定資産（償却資産）額最大値テキスト"/>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11" name="直線コネクタ 210"/>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69289</xdr:rowOff>
    </xdr:from>
    <xdr:ext cx="599010" cy="259045"/>
    <xdr:sp macro="" textlink="">
      <xdr:nvSpPr>
        <xdr:cNvPr id="212" name="【橋りょう・トンネル】&#10;一人当たり有形固定資産（償却資産）額平均値テキスト"/>
        <xdr:cNvSpPr txBox="1"/>
      </xdr:nvSpPr>
      <xdr:spPr>
        <a:xfrm>
          <a:off x="10515600" y="1052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13" name="フローチャート: 判断 212"/>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14" name="フローチャート: 判断 213"/>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15" name="フローチャート: 判断 214"/>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16" name="フローチャート: 判断 215"/>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17" name="フローチャート: 判断 216"/>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51972</xdr:rowOff>
    </xdr:from>
    <xdr:to>
      <xdr:col>55</xdr:col>
      <xdr:colOff>50800</xdr:colOff>
      <xdr:row>62</xdr:row>
      <xdr:rowOff>153572</xdr:rowOff>
    </xdr:to>
    <xdr:sp macro="" textlink="">
      <xdr:nvSpPr>
        <xdr:cNvPr id="223" name="楕円 222"/>
        <xdr:cNvSpPr/>
      </xdr:nvSpPr>
      <xdr:spPr>
        <a:xfrm>
          <a:off x="10426700" y="1068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30399</xdr:rowOff>
    </xdr:from>
    <xdr:ext cx="599010" cy="259045"/>
    <xdr:sp macro="" textlink="">
      <xdr:nvSpPr>
        <xdr:cNvPr id="224" name="【橋りょう・トンネル】&#10;一人当たり有形固定資産（償却資産）額該当値テキスト"/>
        <xdr:cNvSpPr txBox="1"/>
      </xdr:nvSpPr>
      <xdr:spPr>
        <a:xfrm>
          <a:off x="10515600" y="10660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56390</xdr:rowOff>
    </xdr:from>
    <xdr:to>
      <xdr:col>50</xdr:col>
      <xdr:colOff>165100</xdr:colOff>
      <xdr:row>62</xdr:row>
      <xdr:rowOff>157990</xdr:rowOff>
    </xdr:to>
    <xdr:sp macro="" textlink="">
      <xdr:nvSpPr>
        <xdr:cNvPr id="225" name="楕円 224"/>
        <xdr:cNvSpPr/>
      </xdr:nvSpPr>
      <xdr:spPr>
        <a:xfrm>
          <a:off x="9588500" y="1068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102772</xdr:rowOff>
    </xdr:from>
    <xdr:to>
      <xdr:col>55</xdr:col>
      <xdr:colOff>0</xdr:colOff>
      <xdr:row>62</xdr:row>
      <xdr:rowOff>107190</xdr:rowOff>
    </xdr:to>
    <xdr:cxnSp macro="">
      <xdr:nvCxnSpPr>
        <xdr:cNvPr id="226" name="直線コネクタ 225"/>
        <xdr:cNvCxnSpPr/>
      </xdr:nvCxnSpPr>
      <xdr:spPr>
        <a:xfrm flipV="1">
          <a:off x="9639300" y="10732672"/>
          <a:ext cx="838200" cy="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69497</xdr:rowOff>
    </xdr:from>
    <xdr:to>
      <xdr:col>36</xdr:col>
      <xdr:colOff>165100</xdr:colOff>
      <xdr:row>62</xdr:row>
      <xdr:rowOff>171097</xdr:rowOff>
    </xdr:to>
    <xdr:sp macro="" textlink="">
      <xdr:nvSpPr>
        <xdr:cNvPr id="227" name="楕円 226"/>
        <xdr:cNvSpPr/>
      </xdr:nvSpPr>
      <xdr:spPr>
        <a:xfrm>
          <a:off x="6921500" y="1069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170901</xdr:rowOff>
    </xdr:from>
    <xdr:ext cx="599010" cy="259045"/>
    <xdr:sp macro="" textlink="">
      <xdr:nvSpPr>
        <xdr:cNvPr id="228" name="n_1aveValue【橋りょう・トンネル】&#10;一人当たり有形固定資産（償却資産）額"/>
        <xdr:cNvSpPr txBox="1"/>
      </xdr:nvSpPr>
      <xdr:spPr>
        <a:xfrm>
          <a:off x="9327095" y="1080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160784</xdr:rowOff>
    </xdr:from>
    <xdr:ext cx="599010" cy="259045"/>
    <xdr:sp macro="" textlink="">
      <xdr:nvSpPr>
        <xdr:cNvPr id="229" name="n_2aveValue【橋りょう・トンネル】&#10;一人当たり有形固定資産（償却資産）額"/>
        <xdr:cNvSpPr txBox="1"/>
      </xdr:nvSpPr>
      <xdr:spPr>
        <a:xfrm>
          <a:off x="84507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30" name="n_3aveValue【橋りょう・トンネル】&#10;一人当たり有形固定資産（償却資産）額"/>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471</xdr:rowOff>
    </xdr:from>
    <xdr:ext cx="599010" cy="259045"/>
    <xdr:sp macro="" textlink="">
      <xdr:nvSpPr>
        <xdr:cNvPr id="231" name="n_4aveValue【橋りょう・トンネル】&#10;一人当たり有形固定資産（償却資産）額"/>
        <xdr:cNvSpPr txBox="1"/>
      </xdr:nvSpPr>
      <xdr:spPr>
        <a:xfrm>
          <a:off x="6672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3067</xdr:rowOff>
    </xdr:from>
    <xdr:ext cx="599010" cy="259045"/>
    <xdr:sp macro="" textlink="">
      <xdr:nvSpPr>
        <xdr:cNvPr id="232" name="n_1mainValue【橋りょう・トンネル】&#10;一人当たり有形固定資産（償却資産）額"/>
        <xdr:cNvSpPr txBox="1"/>
      </xdr:nvSpPr>
      <xdr:spPr>
        <a:xfrm>
          <a:off x="9327095" y="1046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162224</xdr:rowOff>
    </xdr:from>
    <xdr:ext cx="599010" cy="259045"/>
    <xdr:sp macro="" textlink="">
      <xdr:nvSpPr>
        <xdr:cNvPr id="233" name="n_4mainValue【橋りょう・トンネル】&#10;一人当たり有形固定資産（償却資産）額"/>
        <xdr:cNvSpPr txBox="1"/>
      </xdr:nvSpPr>
      <xdr:spPr>
        <a:xfrm>
          <a:off x="6672795" y="1079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2" name="テキスト ボックス 24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3" name="直線コネクタ 24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4" name="テキスト ボックス 24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5" name="直線コネクタ 24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6" name="テキスト ボックス 24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7" name="直線コネクタ 24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8" name="テキスト ボックス 24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9" name="直線コネクタ 24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0" name="テキスト ボックス 24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1" name="直線コネクタ 25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2" name="テキスト ボックス 25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3" name="直線コネクタ 25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4" name="テキスト ボックス 25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5" name="直線コネクタ 25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6" name="テキスト ボックス 25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59" name="直線コネクタ 258"/>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1" name="直線コネクタ 26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62"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63" name="直線コネクタ 262"/>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68959</xdr:rowOff>
    </xdr:from>
    <xdr:ext cx="405111" cy="259045"/>
    <xdr:sp macro="" textlink="">
      <xdr:nvSpPr>
        <xdr:cNvPr id="264" name="【公営住宅】&#10;有形固定資産減価償却率平均値テキスト"/>
        <xdr:cNvSpPr txBox="1"/>
      </xdr:nvSpPr>
      <xdr:spPr>
        <a:xfrm>
          <a:off x="4673600" y="14127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65" name="フローチャート: 判断 264"/>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66" name="フローチャート: 判断 265"/>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67" name="フローチャート: 判断 266"/>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68" name="フローチャート: 判断 267"/>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69" name="フローチャート: 判断 268"/>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0" name="テキスト ボックス 26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64044</xdr:rowOff>
    </xdr:from>
    <xdr:to>
      <xdr:col>24</xdr:col>
      <xdr:colOff>114300</xdr:colOff>
      <xdr:row>83</xdr:row>
      <xdr:rowOff>165644</xdr:rowOff>
    </xdr:to>
    <xdr:sp macro="" textlink="">
      <xdr:nvSpPr>
        <xdr:cNvPr id="275" name="楕円 274"/>
        <xdr:cNvSpPr/>
      </xdr:nvSpPr>
      <xdr:spPr>
        <a:xfrm>
          <a:off x="45847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42471</xdr:rowOff>
    </xdr:from>
    <xdr:ext cx="405111" cy="259045"/>
    <xdr:sp macro="" textlink="">
      <xdr:nvSpPr>
        <xdr:cNvPr id="276" name="【公営住宅】&#10;有形固定資産減価償却率該当値テキスト"/>
        <xdr:cNvSpPr txBox="1"/>
      </xdr:nvSpPr>
      <xdr:spPr>
        <a:xfrm>
          <a:off x="4673600"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37919</xdr:rowOff>
    </xdr:from>
    <xdr:to>
      <xdr:col>20</xdr:col>
      <xdr:colOff>38100</xdr:colOff>
      <xdr:row>83</xdr:row>
      <xdr:rowOff>139519</xdr:rowOff>
    </xdr:to>
    <xdr:sp macro="" textlink="">
      <xdr:nvSpPr>
        <xdr:cNvPr id="277" name="楕円 276"/>
        <xdr:cNvSpPr/>
      </xdr:nvSpPr>
      <xdr:spPr>
        <a:xfrm>
          <a:off x="3746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88719</xdr:rowOff>
    </xdr:from>
    <xdr:to>
      <xdr:col>24</xdr:col>
      <xdr:colOff>63500</xdr:colOff>
      <xdr:row>83</xdr:row>
      <xdr:rowOff>114844</xdr:rowOff>
    </xdr:to>
    <xdr:cxnSp macro="">
      <xdr:nvCxnSpPr>
        <xdr:cNvPr id="278" name="直線コネクタ 277"/>
        <xdr:cNvCxnSpPr/>
      </xdr:nvCxnSpPr>
      <xdr:spPr>
        <a:xfrm>
          <a:off x="3797300" y="1431906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155484</xdr:rowOff>
    </xdr:from>
    <xdr:to>
      <xdr:col>6</xdr:col>
      <xdr:colOff>38100</xdr:colOff>
      <xdr:row>83</xdr:row>
      <xdr:rowOff>85634</xdr:rowOff>
    </xdr:to>
    <xdr:sp macro="" textlink="">
      <xdr:nvSpPr>
        <xdr:cNvPr id="279" name="楕円 278"/>
        <xdr:cNvSpPr/>
      </xdr:nvSpPr>
      <xdr:spPr>
        <a:xfrm>
          <a:off x="1079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139716</xdr:rowOff>
    </xdr:from>
    <xdr:ext cx="405111" cy="259045"/>
    <xdr:sp macro="" textlink="">
      <xdr:nvSpPr>
        <xdr:cNvPr id="280" name="n_1aveValue【公営住宅】&#10;有形固定資産減価償却率"/>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281" name="n_2aveValue【公営住宅】&#10;有形固定資産減価償却率"/>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162577</xdr:rowOff>
    </xdr:from>
    <xdr:ext cx="405111" cy="259045"/>
    <xdr:sp macro="" textlink="">
      <xdr:nvSpPr>
        <xdr:cNvPr id="282" name="n_3aveValue【公営住宅】&#10;有形固定資産減価償却率"/>
        <xdr:cNvSpPr txBox="1"/>
      </xdr:nvSpPr>
      <xdr:spPr>
        <a:xfrm>
          <a:off x="1816744" y="1439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66239</xdr:rowOff>
    </xdr:from>
    <xdr:ext cx="405111" cy="259045"/>
    <xdr:sp macro="" textlink="">
      <xdr:nvSpPr>
        <xdr:cNvPr id="283" name="n_4aveValue【公営住宅】&#10;有形固定資産減価償却率"/>
        <xdr:cNvSpPr txBox="1"/>
      </xdr:nvSpPr>
      <xdr:spPr>
        <a:xfrm>
          <a:off x="927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130646</xdr:rowOff>
    </xdr:from>
    <xdr:ext cx="405111" cy="259045"/>
    <xdr:sp macro="" textlink="">
      <xdr:nvSpPr>
        <xdr:cNvPr id="284" name="n_1mainValue【公営住宅】&#10;有形固定資産減価償却率"/>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76761</xdr:rowOff>
    </xdr:from>
    <xdr:ext cx="405111" cy="259045"/>
    <xdr:sp macro="" textlink="">
      <xdr:nvSpPr>
        <xdr:cNvPr id="285" name="n_4mainValue【公営住宅】&#10;有形固定資産減価償却率"/>
        <xdr:cNvSpPr txBox="1"/>
      </xdr:nvSpPr>
      <xdr:spPr>
        <a:xfrm>
          <a:off x="927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6" name="正方形/長方形 28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7" name="正方形/長方形 28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8" name="正方形/長方形 28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9" name="正方形/長方形 28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0" name="正方形/長方形 28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1" name="正方形/長方形 29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2" name="正方形/長方形 29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3" name="正方形/長方形 29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4" name="テキスト ボックス 29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5" name="直線コネクタ 29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6" name="直線コネクタ 29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7" name="テキスト ボックス 29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8" name="直線コネクタ 29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9" name="テキスト ボックス 29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0" name="直線コネクタ 29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1" name="テキスト ボックス 30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2" name="直線コネクタ 30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3" name="テキスト ボックス 30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4" name="直線コネクタ 30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05" name="テキスト ボックス 304"/>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6" name="直線コネクタ 30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7" name="テキスト ボックス 30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09" name="直線コネクタ 308"/>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10" name="【公営住宅】&#10;一人当たり面積最小値テキスト"/>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11" name="直線コネクタ 310"/>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12" name="【公営住宅】&#10;一人当たり面積最大値テキスト"/>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13" name="直線コネクタ 312"/>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43451</xdr:rowOff>
    </xdr:from>
    <xdr:ext cx="469744" cy="259045"/>
    <xdr:sp macro="" textlink="">
      <xdr:nvSpPr>
        <xdr:cNvPr id="314" name="【公営住宅】&#10;一人当たり面積平均値テキスト"/>
        <xdr:cNvSpPr txBox="1"/>
      </xdr:nvSpPr>
      <xdr:spPr>
        <a:xfrm>
          <a:off x="10515600" y="1461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15" name="フローチャート: 判断 314"/>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16" name="フローチャート: 判断 315"/>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17" name="フローチャート: 判断 316"/>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18" name="フローチャート: 判断 317"/>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19" name="フローチャート: 判断 318"/>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0" name="テキスト ボックス 31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1" name="テキスト ボックス 32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2" name="テキスト ボックス 32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3" name="テキスト ボックス 32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4" name="テキスト ボックス 32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23876</xdr:rowOff>
    </xdr:from>
    <xdr:to>
      <xdr:col>55</xdr:col>
      <xdr:colOff>50800</xdr:colOff>
      <xdr:row>82</xdr:row>
      <xdr:rowOff>125476</xdr:rowOff>
    </xdr:to>
    <xdr:sp macro="" textlink="">
      <xdr:nvSpPr>
        <xdr:cNvPr id="325" name="楕円 324"/>
        <xdr:cNvSpPr/>
      </xdr:nvSpPr>
      <xdr:spPr>
        <a:xfrm>
          <a:off x="104267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46753</xdr:rowOff>
    </xdr:from>
    <xdr:ext cx="469744" cy="259045"/>
    <xdr:sp macro="" textlink="">
      <xdr:nvSpPr>
        <xdr:cNvPr id="326" name="【公営住宅】&#10;一人当たり面積該当値テキスト"/>
        <xdr:cNvSpPr txBox="1"/>
      </xdr:nvSpPr>
      <xdr:spPr>
        <a:xfrm>
          <a:off x="10515600" y="1393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37212</xdr:rowOff>
    </xdr:from>
    <xdr:to>
      <xdr:col>50</xdr:col>
      <xdr:colOff>165100</xdr:colOff>
      <xdr:row>82</xdr:row>
      <xdr:rowOff>138812</xdr:rowOff>
    </xdr:to>
    <xdr:sp macro="" textlink="">
      <xdr:nvSpPr>
        <xdr:cNvPr id="327" name="楕円 326"/>
        <xdr:cNvSpPr/>
      </xdr:nvSpPr>
      <xdr:spPr>
        <a:xfrm>
          <a:off x="9588500" y="1409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74676</xdr:rowOff>
    </xdr:from>
    <xdr:to>
      <xdr:col>55</xdr:col>
      <xdr:colOff>0</xdr:colOff>
      <xdr:row>82</xdr:row>
      <xdr:rowOff>88012</xdr:rowOff>
    </xdr:to>
    <xdr:cxnSp macro="">
      <xdr:nvCxnSpPr>
        <xdr:cNvPr id="328" name="直線コネクタ 327"/>
        <xdr:cNvCxnSpPr/>
      </xdr:nvCxnSpPr>
      <xdr:spPr>
        <a:xfrm flipV="1">
          <a:off x="9639300" y="14133576"/>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73279</xdr:rowOff>
    </xdr:from>
    <xdr:to>
      <xdr:col>36</xdr:col>
      <xdr:colOff>165100</xdr:colOff>
      <xdr:row>83</xdr:row>
      <xdr:rowOff>3429</xdr:rowOff>
    </xdr:to>
    <xdr:sp macro="" textlink="">
      <xdr:nvSpPr>
        <xdr:cNvPr id="329" name="楕円 328"/>
        <xdr:cNvSpPr/>
      </xdr:nvSpPr>
      <xdr:spPr>
        <a:xfrm>
          <a:off x="6921500" y="1413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158639</xdr:rowOff>
    </xdr:from>
    <xdr:ext cx="469744" cy="259045"/>
    <xdr:sp macro="" textlink="">
      <xdr:nvSpPr>
        <xdr:cNvPr id="330" name="n_1aveValue【公営住宅】&#10;一人当たり面積"/>
        <xdr:cNvSpPr txBox="1"/>
      </xdr:nvSpPr>
      <xdr:spPr>
        <a:xfrm>
          <a:off x="9391727" y="147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12209</xdr:rowOff>
    </xdr:from>
    <xdr:ext cx="469744" cy="259045"/>
    <xdr:sp macro="" textlink="">
      <xdr:nvSpPr>
        <xdr:cNvPr id="331" name="n_2aveValue【公営住宅】&#10;一人当たり面積"/>
        <xdr:cNvSpPr txBox="1"/>
      </xdr:nvSpPr>
      <xdr:spPr>
        <a:xfrm>
          <a:off x="851542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332" name="n_3aveValue【公営住宅】&#10;一人当たり面積"/>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153688</xdr:rowOff>
    </xdr:from>
    <xdr:ext cx="469744" cy="259045"/>
    <xdr:sp macro="" textlink="">
      <xdr:nvSpPr>
        <xdr:cNvPr id="333" name="n_4aveValue【公営住宅】&#10;一人当たり面積"/>
        <xdr:cNvSpPr txBox="1"/>
      </xdr:nvSpPr>
      <xdr:spPr>
        <a:xfrm>
          <a:off x="6737427" y="1472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155339</xdr:rowOff>
    </xdr:from>
    <xdr:ext cx="469744" cy="259045"/>
    <xdr:sp macro="" textlink="">
      <xdr:nvSpPr>
        <xdr:cNvPr id="334" name="n_1mainValue【公営住宅】&#10;一人当たり面積"/>
        <xdr:cNvSpPr txBox="1"/>
      </xdr:nvSpPr>
      <xdr:spPr>
        <a:xfrm>
          <a:off x="9391727" y="1387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19956</xdr:rowOff>
    </xdr:from>
    <xdr:ext cx="469744" cy="259045"/>
    <xdr:sp macro="" textlink="">
      <xdr:nvSpPr>
        <xdr:cNvPr id="335" name="n_4mainValue【公営住宅】&#10;一人当たり面積"/>
        <xdr:cNvSpPr txBox="1"/>
      </xdr:nvSpPr>
      <xdr:spPr>
        <a:xfrm>
          <a:off x="6737427" y="13907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6" name="正方形/長方形 33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7" name="正方形/長方形 33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8" name="正方形/長方形 33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9" name="正方形/長方形 33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0" name="正方形/長方形 33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1" name="正方形/長方形 34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2" name="正方形/長方形 34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3" name="正方形/長方形 34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2" name="テキスト ボックス 36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3" name="直線コネクタ 3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64" name="テキスト ボックス 36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5" name="直線コネクタ 3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6" name="テキスト ボックス 3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7" name="直線コネクタ 3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8" name="テキスト ボックス 3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9" name="直線コネクタ 3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0" name="テキスト ボックス 3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1" name="直線コネクタ 3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2" name="テキスト ボックス 3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3" name="直線コネクタ 3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74" name="テキスト ボックス 37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5" name="直線コネクタ 3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7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377" name="直線コネクタ 376"/>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7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79" name="直線コネクタ 37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380" name="【認定こども園・幼稚園・保育所】&#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381" name="直線コネクタ 380"/>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82"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83" name="フローチャート: 判断 382"/>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384" name="フローチャート: 判断 383"/>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385" name="フローチャート: 判断 384"/>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386" name="フローチャート: 判断 385"/>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387" name="フローチャート: 判断 386"/>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8" name="テキスト ボックス 3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9" name="テキスト ボックス 3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0" name="テキスト ボックス 3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1" name="テキスト ボックス 3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2" name="テキスト ボックス 3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139700</xdr:rowOff>
    </xdr:from>
    <xdr:to>
      <xdr:col>85</xdr:col>
      <xdr:colOff>177800</xdr:colOff>
      <xdr:row>35</xdr:row>
      <xdr:rowOff>69850</xdr:rowOff>
    </xdr:to>
    <xdr:sp macro="" textlink="">
      <xdr:nvSpPr>
        <xdr:cNvPr id="393" name="楕円 392"/>
        <xdr:cNvSpPr/>
      </xdr:nvSpPr>
      <xdr:spPr>
        <a:xfrm>
          <a:off x="16268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162577</xdr:rowOff>
    </xdr:from>
    <xdr:ext cx="405111" cy="259045"/>
    <xdr:sp macro="" textlink="">
      <xdr:nvSpPr>
        <xdr:cNvPr id="394" name="【認定こども園・幼稚園・保育所】&#10;有形固定資産減価償却率該当値テキスト"/>
        <xdr:cNvSpPr txBox="1"/>
      </xdr:nvSpPr>
      <xdr:spPr>
        <a:xfrm>
          <a:off x="16357600"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103777</xdr:rowOff>
    </xdr:from>
    <xdr:to>
      <xdr:col>81</xdr:col>
      <xdr:colOff>101600</xdr:colOff>
      <xdr:row>35</xdr:row>
      <xdr:rowOff>33927</xdr:rowOff>
    </xdr:to>
    <xdr:sp macro="" textlink="">
      <xdr:nvSpPr>
        <xdr:cNvPr id="395" name="楕円 394"/>
        <xdr:cNvSpPr/>
      </xdr:nvSpPr>
      <xdr:spPr>
        <a:xfrm>
          <a:off x="15430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154577</xdr:rowOff>
    </xdr:from>
    <xdr:to>
      <xdr:col>85</xdr:col>
      <xdr:colOff>127000</xdr:colOff>
      <xdr:row>35</xdr:row>
      <xdr:rowOff>19050</xdr:rowOff>
    </xdr:to>
    <xdr:cxnSp macro="">
      <xdr:nvCxnSpPr>
        <xdr:cNvPr id="396" name="直線コネクタ 395"/>
        <xdr:cNvCxnSpPr/>
      </xdr:nvCxnSpPr>
      <xdr:spPr>
        <a:xfrm>
          <a:off x="15481300" y="59838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31931</xdr:rowOff>
    </xdr:from>
    <xdr:to>
      <xdr:col>67</xdr:col>
      <xdr:colOff>101600</xdr:colOff>
      <xdr:row>34</xdr:row>
      <xdr:rowOff>133531</xdr:rowOff>
    </xdr:to>
    <xdr:sp macro="" textlink="">
      <xdr:nvSpPr>
        <xdr:cNvPr id="397" name="楕円 396"/>
        <xdr:cNvSpPr/>
      </xdr:nvSpPr>
      <xdr:spPr>
        <a:xfrm>
          <a:off x="12763500" y="58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126292</xdr:rowOff>
    </xdr:from>
    <xdr:ext cx="405111" cy="259045"/>
    <xdr:sp macro="" textlink="">
      <xdr:nvSpPr>
        <xdr:cNvPr id="398" name="n_1aveValue【認定こども園・幼稚園・保育所】&#10;有形固定資産減価償却率"/>
        <xdr:cNvSpPr txBox="1"/>
      </xdr:nvSpPr>
      <xdr:spPr>
        <a:xfrm>
          <a:off x="152660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399" name="n_2aveValue【認定こども園・幼稚園・保育所】&#10;有形固定資産減価償却率"/>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400" name="n_3aveValue【認定こども園・幼稚園・保育所】&#10;有形固定資産減価償却率"/>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168746</xdr:rowOff>
    </xdr:from>
    <xdr:ext cx="405111" cy="259045"/>
    <xdr:sp macro="" textlink="">
      <xdr:nvSpPr>
        <xdr:cNvPr id="401" name="n_4aveValue【認定こども園・幼稚園・保育所】&#10;有形固定資産減価償却率"/>
        <xdr:cNvSpPr txBox="1"/>
      </xdr:nvSpPr>
      <xdr:spPr>
        <a:xfrm>
          <a:off x="12611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50454</xdr:rowOff>
    </xdr:from>
    <xdr:ext cx="405111" cy="259045"/>
    <xdr:sp macro="" textlink="">
      <xdr:nvSpPr>
        <xdr:cNvPr id="402" name="n_1mainValue【認定こども園・幼稚園・保育所】&#10;有形固定資産減価償却率"/>
        <xdr:cNvSpPr txBox="1"/>
      </xdr:nvSpPr>
      <xdr:spPr>
        <a:xfrm>
          <a:off x="15266044" y="570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150058</xdr:rowOff>
    </xdr:from>
    <xdr:ext cx="405111" cy="259045"/>
    <xdr:sp macro="" textlink="">
      <xdr:nvSpPr>
        <xdr:cNvPr id="403" name="n_4mainValue【認定こども園・幼稚園・保育所】&#10;有形固定資産減価償却率"/>
        <xdr:cNvSpPr txBox="1"/>
      </xdr:nvSpPr>
      <xdr:spPr>
        <a:xfrm>
          <a:off x="12611744" y="563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2" name="テキスト ボックス 4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3" name="直線コネクタ 4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4" name="直線コネクタ 41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5" name="テキスト ボックス 41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6" name="直線コネクタ 41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7" name="テキスト ボックス 41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8" name="直線コネクタ 41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9" name="テキスト ボックス 41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0" name="直線コネクタ 41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1" name="テキスト ボックス 42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2" name="直線コネクタ 42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23" name="テキスト ボックス 42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4" name="直線コネクタ 42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5" name="テキスト ボックス 42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6" name="直線コネクタ 4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7" name="テキスト ボックス 42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29" name="直線コネクタ 428"/>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30" name="【認定こども園・幼稚園・保育所】&#10;一人当たり面積最小値テキスト"/>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31" name="直線コネクタ 430"/>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32" name="【認定こども園・幼稚園・保育所】&#10;一人当たり面積最大値テキスト"/>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33" name="直線コネクタ 432"/>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15620</xdr:rowOff>
    </xdr:from>
    <xdr:ext cx="469744" cy="259045"/>
    <xdr:sp macro="" textlink="">
      <xdr:nvSpPr>
        <xdr:cNvPr id="434" name="【認定こども園・幼稚園・保育所】&#10;一人当たり面積平均値テキスト"/>
        <xdr:cNvSpPr txBox="1"/>
      </xdr:nvSpPr>
      <xdr:spPr>
        <a:xfrm>
          <a:off x="22199600" y="6530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35" name="フローチャート: 判断 434"/>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36" name="フローチャート: 判断 435"/>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37" name="フローチャート: 判断 436"/>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38" name="フローチャート: 判断 437"/>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439" name="フローチャート: 判断 438"/>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0" name="テキスト ボックス 4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1" name="テキスト ボックス 4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2" name="テキスト ボックス 4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3" name="テキスト ボックス 4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4" name="テキスト ボックス 4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59690</xdr:rowOff>
    </xdr:from>
    <xdr:to>
      <xdr:col>116</xdr:col>
      <xdr:colOff>114300</xdr:colOff>
      <xdr:row>40</xdr:row>
      <xdr:rowOff>161290</xdr:rowOff>
    </xdr:to>
    <xdr:sp macro="" textlink="">
      <xdr:nvSpPr>
        <xdr:cNvPr id="445" name="楕円 444"/>
        <xdr:cNvSpPr/>
      </xdr:nvSpPr>
      <xdr:spPr>
        <a:xfrm>
          <a:off x="221107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38117</xdr:rowOff>
    </xdr:from>
    <xdr:ext cx="469744" cy="259045"/>
    <xdr:sp macro="" textlink="">
      <xdr:nvSpPr>
        <xdr:cNvPr id="446" name="【認定こども園・幼稚園・保育所】&#10;一人当たり面積該当値テキスト"/>
        <xdr:cNvSpPr txBox="1"/>
      </xdr:nvSpPr>
      <xdr:spPr>
        <a:xfrm>
          <a:off x="22199600"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66222</xdr:rowOff>
    </xdr:from>
    <xdr:to>
      <xdr:col>112</xdr:col>
      <xdr:colOff>38100</xdr:colOff>
      <xdr:row>40</xdr:row>
      <xdr:rowOff>167822</xdr:rowOff>
    </xdr:to>
    <xdr:sp macro="" textlink="">
      <xdr:nvSpPr>
        <xdr:cNvPr id="447" name="楕円 446"/>
        <xdr:cNvSpPr/>
      </xdr:nvSpPr>
      <xdr:spPr>
        <a:xfrm>
          <a:off x="212725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110490</xdr:rowOff>
    </xdr:from>
    <xdr:to>
      <xdr:col>116</xdr:col>
      <xdr:colOff>63500</xdr:colOff>
      <xdr:row>40</xdr:row>
      <xdr:rowOff>117022</xdr:rowOff>
    </xdr:to>
    <xdr:cxnSp macro="">
      <xdr:nvCxnSpPr>
        <xdr:cNvPr id="448" name="直線コネクタ 447"/>
        <xdr:cNvCxnSpPr/>
      </xdr:nvCxnSpPr>
      <xdr:spPr>
        <a:xfrm flipV="1">
          <a:off x="21323300" y="696849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128270</xdr:rowOff>
    </xdr:from>
    <xdr:to>
      <xdr:col>98</xdr:col>
      <xdr:colOff>38100</xdr:colOff>
      <xdr:row>41</xdr:row>
      <xdr:rowOff>58420</xdr:rowOff>
    </xdr:to>
    <xdr:sp macro="" textlink="">
      <xdr:nvSpPr>
        <xdr:cNvPr id="449" name="楕円 448"/>
        <xdr:cNvSpPr/>
      </xdr:nvSpPr>
      <xdr:spPr>
        <a:xfrm>
          <a:off x="18605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159855</xdr:rowOff>
    </xdr:from>
    <xdr:ext cx="469744" cy="259045"/>
    <xdr:sp macro="" textlink="">
      <xdr:nvSpPr>
        <xdr:cNvPr id="450" name="n_1aveValue【認定こども園・幼稚園・保育所】&#10;一人当たり面積"/>
        <xdr:cNvSpPr txBox="1"/>
      </xdr:nvSpPr>
      <xdr:spPr>
        <a:xfrm>
          <a:off x="21075727" y="650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51"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452" name="n_3aveValue【認定こども園・幼稚園・保育所】&#10;一人当たり面積"/>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168020</xdr:rowOff>
    </xdr:from>
    <xdr:ext cx="469744" cy="259045"/>
    <xdr:sp macro="" textlink="">
      <xdr:nvSpPr>
        <xdr:cNvPr id="453" name="n_4aveValue【認定こども園・幼稚園・保育所】&#10;一人当たり面積"/>
        <xdr:cNvSpPr txBox="1"/>
      </xdr:nvSpPr>
      <xdr:spPr>
        <a:xfrm>
          <a:off x="184214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158949</xdr:rowOff>
    </xdr:from>
    <xdr:ext cx="469744" cy="259045"/>
    <xdr:sp macro="" textlink="">
      <xdr:nvSpPr>
        <xdr:cNvPr id="454" name="n_1mainValue【認定こども園・幼稚園・保育所】&#10;一人当たり面積"/>
        <xdr:cNvSpPr txBox="1"/>
      </xdr:nvSpPr>
      <xdr:spPr>
        <a:xfrm>
          <a:off x="21075727" y="701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49547</xdr:rowOff>
    </xdr:from>
    <xdr:ext cx="469744" cy="259045"/>
    <xdr:sp macro="" textlink="">
      <xdr:nvSpPr>
        <xdr:cNvPr id="455" name="n_4mainValue【認定こども園・幼稚園・保育所】&#10;一人当たり面積"/>
        <xdr:cNvSpPr txBox="1"/>
      </xdr:nvSpPr>
      <xdr:spPr>
        <a:xfrm>
          <a:off x="18421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6" name="正方形/長方形 4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7" name="正方形/長方形 4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8" name="正方形/長方形 4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9" name="正方形/長方形 4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0" name="正方形/長方形 4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1" name="正方形/長方形 4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2" name="正方形/長方形 4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3" name="正方形/長方形 4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4" name="テキスト ボックス 4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5" name="直線コネクタ 4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6" name="テキスト ボックス 46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7" name="直線コネクタ 46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68" name="テキスト ボックス 46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9" name="直線コネクタ 46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0" name="テキスト ボックス 46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1" name="直線コネクタ 47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2" name="テキスト ボックス 47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3" name="直線コネクタ 47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4" name="テキスト ボックス 47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5" name="直線コネクタ 47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6" name="テキスト ボックス 47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7" name="直線コネクタ 4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78" name="テキスト ボックス 47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480" name="直線コネクタ 479"/>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481"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482" name="直線コネクタ 481"/>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483" name="【学校施設】&#10;有形固定資産減価償却率最大値テキスト"/>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484" name="直線コネクタ 483"/>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10177</xdr:rowOff>
    </xdr:from>
    <xdr:ext cx="405111" cy="259045"/>
    <xdr:sp macro="" textlink="">
      <xdr:nvSpPr>
        <xdr:cNvPr id="485" name="【学校施設】&#10;有形固定資産減価償却率平均値テキスト"/>
        <xdr:cNvSpPr txBox="1"/>
      </xdr:nvSpPr>
      <xdr:spPr>
        <a:xfrm>
          <a:off x="16357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486" name="フローチャート: 判断 485"/>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487" name="フローチャート: 判断 486"/>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488" name="フローチャート: 判断 487"/>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489" name="フローチャート: 判断 488"/>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490" name="フローチャート: 判断 489"/>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1" name="テキスト ボックス 4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2" name="テキスト ボックス 4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3" name="テキスト ボックス 4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4" name="テキスト ボックス 4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5" name="テキスト ボックス 4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93980</xdr:rowOff>
    </xdr:from>
    <xdr:to>
      <xdr:col>85</xdr:col>
      <xdr:colOff>177800</xdr:colOff>
      <xdr:row>61</xdr:row>
      <xdr:rowOff>24130</xdr:rowOff>
    </xdr:to>
    <xdr:sp macro="" textlink="">
      <xdr:nvSpPr>
        <xdr:cNvPr id="496" name="楕円 495"/>
        <xdr:cNvSpPr/>
      </xdr:nvSpPr>
      <xdr:spPr>
        <a:xfrm>
          <a:off x="162687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72407</xdr:rowOff>
    </xdr:from>
    <xdr:ext cx="405111" cy="259045"/>
    <xdr:sp macro="" textlink="">
      <xdr:nvSpPr>
        <xdr:cNvPr id="497" name="【学校施設】&#10;有形固定資産減価償却率該当値テキスト"/>
        <xdr:cNvSpPr txBox="1"/>
      </xdr:nvSpPr>
      <xdr:spPr>
        <a:xfrm>
          <a:off x="16357600"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95885</xdr:rowOff>
    </xdr:from>
    <xdr:to>
      <xdr:col>81</xdr:col>
      <xdr:colOff>101600</xdr:colOff>
      <xdr:row>61</xdr:row>
      <xdr:rowOff>26035</xdr:rowOff>
    </xdr:to>
    <xdr:sp macro="" textlink="">
      <xdr:nvSpPr>
        <xdr:cNvPr id="498" name="楕円 497"/>
        <xdr:cNvSpPr/>
      </xdr:nvSpPr>
      <xdr:spPr>
        <a:xfrm>
          <a:off x="15430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144780</xdr:rowOff>
    </xdr:from>
    <xdr:to>
      <xdr:col>85</xdr:col>
      <xdr:colOff>127000</xdr:colOff>
      <xdr:row>60</xdr:row>
      <xdr:rowOff>146685</xdr:rowOff>
    </xdr:to>
    <xdr:cxnSp macro="">
      <xdr:nvCxnSpPr>
        <xdr:cNvPr id="499" name="直線コネクタ 498"/>
        <xdr:cNvCxnSpPr/>
      </xdr:nvCxnSpPr>
      <xdr:spPr>
        <a:xfrm flipV="1">
          <a:off x="15481300" y="1043178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76835</xdr:rowOff>
    </xdr:from>
    <xdr:to>
      <xdr:col>67</xdr:col>
      <xdr:colOff>101600</xdr:colOff>
      <xdr:row>61</xdr:row>
      <xdr:rowOff>6985</xdr:rowOff>
    </xdr:to>
    <xdr:sp macro="" textlink="">
      <xdr:nvSpPr>
        <xdr:cNvPr id="500" name="楕円 499"/>
        <xdr:cNvSpPr/>
      </xdr:nvSpPr>
      <xdr:spPr>
        <a:xfrm>
          <a:off x="12763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52087</xdr:rowOff>
    </xdr:from>
    <xdr:ext cx="405111" cy="259045"/>
    <xdr:sp macro="" textlink="">
      <xdr:nvSpPr>
        <xdr:cNvPr id="501" name="n_1aveValue【学校施設】&#10;有形固定資産減価償却率"/>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502" name="n_2aveValue【学校施設】&#10;有形固定資産減価償却率"/>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503" name="n_3aveValue【学校施設】&#10;有形固定資産減価償却率"/>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504" name="n_4aveValue【学校施設】&#10;有形固定資産減価償却率"/>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17162</xdr:rowOff>
    </xdr:from>
    <xdr:ext cx="405111" cy="259045"/>
    <xdr:sp macro="" textlink="">
      <xdr:nvSpPr>
        <xdr:cNvPr id="505" name="n_1mainValue【学校施設】&#10;有形固定資産減価償却率"/>
        <xdr:cNvSpPr txBox="1"/>
      </xdr:nvSpPr>
      <xdr:spPr>
        <a:xfrm>
          <a:off x="1526604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169562</xdr:rowOff>
    </xdr:from>
    <xdr:ext cx="405111" cy="259045"/>
    <xdr:sp macro="" textlink="">
      <xdr:nvSpPr>
        <xdr:cNvPr id="506" name="n_4mainValue【学校施設】&#10;有形固定資産減価償却率"/>
        <xdr:cNvSpPr txBox="1"/>
      </xdr:nvSpPr>
      <xdr:spPr>
        <a:xfrm>
          <a:off x="12611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7" name="正方形/長方形 5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8" name="正方形/長方形 5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9" name="正方形/長方形 5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0" name="正方形/長方形 5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1" name="正方形/長方形 5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2" name="正方形/長方形 5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3" name="正方形/長方形 5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4" name="正方形/長方形 5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5" name="テキスト ボックス 5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6" name="直線コネクタ 5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17" name="直線コネクタ 516"/>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18" name="テキスト ボックス 517"/>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19" name="直線コネクタ 518"/>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20" name="テキスト ボックス 519"/>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21" name="直線コネクタ 520"/>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22" name="テキスト ボックス 521"/>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3" name="直線コネクタ 52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4" name="テキスト ボックス 52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25" name="直線コネクタ 524"/>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26" name="テキスト ボックス 525"/>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27" name="直線コネクタ 52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28" name="テキスト ボックス 52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29" name="直線コネクタ 528"/>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30" name="テキスト ボックス 529"/>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1" name="直線コネクタ 5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2" name="テキスト ボックス 5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34" name="直線コネクタ 533"/>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35" name="【学校施設】&#10;一人当たり面積最小値テキスト"/>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36" name="直線コネクタ 535"/>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537" name="【学校施設】&#10;一人当たり面積最大値テキスト"/>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538" name="直線コネクタ 537"/>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97521</xdr:rowOff>
    </xdr:from>
    <xdr:ext cx="469744" cy="259045"/>
    <xdr:sp macro="" textlink="">
      <xdr:nvSpPr>
        <xdr:cNvPr id="539" name="【学校施設】&#10;一人当たり面積平均値テキスト"/>
        <xdr:cNvSpPr txBox="1"/>
      </xdr:nvSpPr>
      <xdr:spPr>
        <a:xfrm>
          <a:off x="22199600" y="1021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540" name="フローチャート: 判断 539"/>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541" name="フローチャート: 判断 540"/>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542" name="フローチャート: 判断 541"/>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543" name="フローチャート: 判断 542"/>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544" name="フローチャート: 判断 543"/>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5" name="テキスト ボックス 5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6" name="テキスト ボックス 5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7" name="テキスト ボックス 5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8" name="テキスト ボックス 5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9" name="テキスト ボックス 5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104934</xdr:rowOff>
    </xdr:from>
    <xdr:to>
      <xdr:col>116</xdr:col>
      <xdr:colOff>114300</xdr:colOff>
      <xdr:row>62</xdr:row>
      <xdr:rowOff>35084</xdr:rowOff>
    </xdr:to>
    <xdr:sp macro="" textlink="">
      <xdr:nvSpPr>
        <xdr:cNvPr id="550" name="楕円 549"/>
        <xdr:cNvSpPr/>
      </xdr:nvSpPr>
      <xdr:spPr>
        <a:xfrm>
          <a:off x="22110700" y="1056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83361</xdr:rowOff>
    </xdr:from>
    <xdr:ext cx="469744" cy="259045"/>
    <xdr:sp macro="" textlink="">
      <xdr:nvSpPr>
        <xdr:cNvPr id="551" name="【学校施設】&#10;一人当たり面積該当値テキスト"/>
        <xdr:cNvSpPr txBox="1"/>
      </xdr:nvSpPr>
      <xdr:spPr>
        <a:xfrm>
          <a:off x="22199600" y="1054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114650</xdr:rowOff>
    </xdr:from>
    <xdr:to>
      <xdr:col>112</xdr:col>
      <xdr:colOff>38100</xdr:colOff>
      <xdr:row>62</xdr:row>
      <xdr:rowOff>44800</xdr:rowOff>
    </xdr:to>
    <xdr:sp macro="" textlink="">
      <xdr:nvSpPr>
        <xdr:cNvPr id="552" name="楕円 551"/>
        <xdr:cNvSpPr/>
      </xdr:nvSpPr>
      <xdr:spPr>
        <a:xfrm>
          <a:off x="21272500" y="105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155734</xdr:rowOff>
    </xdr:from>
    <xdr:to>
      <xdr:col>116</xdr:col>
      <xdr:colOff>63500</xdr:colOff>
      <xdr:row>61</xdr:row>
      <xdr:rowOff>165450</xdr:rowOff>
    </xdr:to>
    <xdr:cxnSp macro="">
      <xdr:nvCxnSpPr>
        <xdr:cNvPr id="553" name="直線コネクタ 552"/>
        <xdr:cNvCxnSpPr/>
      </xdr:nvCxnSpPr>
      <xdr:spPr>
        <a:xfrm flipV="1">
          <a:off x="21323300" y="10614184"/>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143510</xdr:rowOff>
    </xdr:from>
    <xdr:to>
      <xdr:col>98</xdr:col>
      <xdr:colOff>38100</xdr:colOff>
      <xdr:row>62</xdr:row>
      <xdr:rowOff>73660</xdr:rowOff>
    </xdr:to>
    <xdr:sp macro="" textlink="">
      <xdr:nvSpPr>
        <xdr:cNvPr id="554" name="楕円 553"/>
        <xdr:cNvSpPr/>
      </xdr:nvSpPr>
      <xdr:spPr>
        <a:xfrm>
          <a:off x="18605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63612</xdr:rowOff>
    </xdr:from>
    <xdr:ext cx="469744" cy="259045"/>
    <xdr:sp macro="" textlink="">
      <xdr:nvSpPr>
        <xdr:cNvPr id="555" name="n_1aveValue【学校施設】&#10;一人当たり面積"/>
        <xdr:cNvSpPr txBox="1"/>
      </xdr:nvSpPr>
      <xdr:spPr>
        <a:xfrm>
          <a:off x="21075727" y="101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64184</xdr:rowOff>
    </xdr:from>
    <xdr:ext cx="469744" cy="259045"/>
    <xdr:sp macro="" textlink="">
      <xdr:nvSpPr>
        <xdr:cNvPr id="556" name="n_2aveValue【学校施設】&#10;一人当たり面積"/>
        <xdr:cNvSpPr txBox="1"/>
      </xdr:nvSpPr>
      <xdr:spPr>
        <a:xfrm>
          <a:off x="20199427" y="1017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45896</xdr:rowOff>
    </xdr:from>
    <xdr:ext cx="469744" cy="259045"/>
    <xdr:sp macro="" textlink="">
      <xdr:nvSpPr>
        <xdr:cNvPr id="557" name="n_3aveValue【学校施設】&#10;一人当たり面積"/>
        <xdr:cNvSpPr txBox="1"/>
      </xdr:nvSpPr>
      <xdr:spPr>
        <a:xfrm>
          <a:off x="19310427" y="101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56469</xdr:rowOff>
    </xdr:from>
    <xdr:ext cx="469744" cy="259045"/>
    <xdr:sp macro="" textlink="">
      <xdr:nvSpPr>
        <xdr:cNvPr id="558" name="n_4aveValue【学校施設】&#10;一人当たり面積"/>
        <xdr:cNvSpPr txBox="1"/>
      </xdr:nvSpPr>
      <xdr:spPr>
        <a:xfrm>
          <a:off x="18421427"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35927</xdr:rowOff>
    </xdr:from>
    <xdr:ext cx="469744" cy="259045"/>
    <xdr:sp macro="" textlink="">
      <xdr:nvSpPr>
        <xdr:cNvPr id="559" name="n_1mainValue【学校施設】&#10;一人当たり面積"/>
        <xdr:cNvSpPr txBox="1"/>
      </xdr:nvSpPr>
      <xdr:spPr>
        <a:xfrm>
          <a:off x="21075727" y="106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64787</xdr:rowOff>
    </xdr:from>
    <xdr:ext cx="469744" cy="259045"/>
    <xdr:sp macro="" textlink="">
      <xdr:nvSpPr>
        <xdr:cNvPr id="560" name="n_4mainValue【学校施設】&#10;一人当たり面積"/>
        <xdr:cNvSpPr txBox="1"/>
      </xdr:nvSpPr>
      <xdr:spPr>
        <a:xfrm>
          <a:off x="18421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9" name="テキスト ボックス 5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0" name="直線コネクタ 5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1" name="テキスト ボックス 57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2" name="直線コネクタ 57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73" name="テキスト ボックス 57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4" name="直線コネクタ 57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5" name="テキスト ボックス 57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6" name="直線コネクタ 57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7" name="テキスト ボックス 57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8" name="直線コネクタ 57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9" name="テキスト ボックス 57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0" name="直線コネクタ 57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1" name="テキスト ボックス 58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2" name="直線コネクタ 58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83" name="テキスト ボックス 58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4" name="直線コネクタ 5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119743</xdr:rowOff>
    </xdr:from>
    <xdr:to>
      <xdr:col>85</xdr:col>
      <xdr:colOff>126364</xdr:colOff>
      <xdr:row>86</xdr:row>
      <xdr:rowOff>168729</xdr:rowOff>
    </xdr:to>
    <xdr:cxnSp macro="">
      <xdr:nvCxnSpPr>
        <xdr:cNvPr id="586" name="直線コネクタ 585"/>
        <xdr:cNvCxnSpPr/>
      </xdr:nvCxnSpPr>
      <xdr:spPr>
        <a:xfrm flipV="1">
          <a:off x="16318864"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8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88" name="直線コネクタ 58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66420</xdr:rowOff>
    </xdr:from>
    <xdr:ext cx="405111" cy="259045"/>
    <xdr:sp macro="" textlink="">
      <xdr:nvSpPr>
        <xdr:cNvPr id="589" name="【児童館】&#10;有形固定資産減価償却率最大値テキスト"/>
        <xdr:cNvSpPr txBox="1"/>
      </xdr:nvSpPr>
      <xdr:spPr>
        <a:xfrm>
          <a:off x="16357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119743</xdr:rowOff>
    </xdr:from>
    <xdr:to>
      <xdr:col>86</xdr:col>
      <xdr:colOff>25400</xdr:colOff>
      <xdr:row>78</xdr:row>
      <xdr:rowOff>119743</xdr:rowOff>
    </xdr:to>
    <xdr:cxnSp macro="">
      <xdr:nvCxnSpPr>
        <xdr:cNvPr id="590" name="直線コネクタ 589"/>
        <xdr:cNvCxnSpPr/>
      </xdr:nvCxnSpPr>
      <xdr:spPr>
        <a:xfrm>
          <a:off x="16230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162033</xdr:rowOff>
    </xdr:from>
    <xdr:ext cx="405111" cy="259045"/>
    <xdr:sp macro="" textlink="">
      <xdr:nvSpPr>
        <xdr:cNvPr id="591" name="【児童館】&#10;有形固定資産減価償却率平均値テキスト"/>
        <xdr:cNvSpPr txBox="1"/>
      </xdr:nvSpPr>
      <xdr:spPr>
        <a:xfrm>
          <a:off x="16357600" y="14049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139156</xdr:rowOff>
    </xdr:from>
    <xdr:to>
      <xdr:col>85</xdr:col>
      <xdr:colOff>177800</xdr:colOff>
      <xdr:row>83</xdr:row>
      <xdr:rowOff>69306</xdr:rowOff>
    </xdr:to>
    <xdr:sp macro="" textlink="">
      <xdr:nvSpPr>
        <xdr:cNvPr id="592" name="フローチャート: 判断 591"/>
        <xdr:cNvSpPr/>
      </xdr:nvSpPr>
      <xdr:spPr>
        <a:xfrm>
          <a:off x="162687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65677</xdr:rowOff>
    </xdr:from>
    <xdr:to>
      <xdr:col>81</xdr:col>
      <xdr:colOff>101600</xdr:colOff>
      <xdr:row>82</xdr:row>
      <xdr:rowOff>167277</xdr:rowOff>
    </xdr:to>
    <xdr:sp macro="" textlink="">
      <xdr:nvSpPr>
        <xdr:cNvPr id="593" name="フローチャート: 判断 592"/>
        <xdr:cNvSpPr/>
      </xdr:nvSpPr>
      <xdr:spPr>
        <a:xfrm>
          <a:off x="15430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64044</xdr:rowOff>
    </xdr:from>
    <xdr:to>
      <xdr:col>76</xdr:col>
      <xdr:colOff>165100</xdr:colOff>
      <xdr:row>82</xdr:row>
      <xdr:rowOff>165644</xdr:rowOff>
    </xdr:to>
    <xdr:sp macro="" textlink="">
      <xdr:nvSpPr>
        <xdr:cNvPr id="594" name="フローチャート: 判断 593"/>
        <xdr:cNvSpPr/>
      </xdr:nvSpPr>
      <xdr:spPr>
        <a:xfrm>
          <a:off x="14541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36286</xdr:rowOff>
    </xdr:from>
    <xdr:to>
      <xdr:col>72</xdr:col>
      <xdr:colOff>38100</xdr:colOff>
      <xdr:row>82</xdr:row>
      <xdr:rowOff>137886</xdr:rowOff>
    </xdr:to>
    <xdr:sp macro="" textlink="">
      <xdr:nvSpPr>
        <xdr:cNvPr id="595" name="フローチャート: 判断 594"/>
        <xdr:cNvSpPr/>
      </xdr:nvSpPr>
      <xdr:spPr>
        <a:xfrm>
          <a:off x="13652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109764</xdr:rowOff>
    </xdr:from>
    <xdr:to>
      <xdr:col>67</xdr:col>
      <xdr:colOff>101600</xdr:colOff>
      <xdr:row>84</xdr:row>
      <xdr:rowOff>39914</xdr:rowOff>
    </xdr:to>
    <xdr:sp macro="" textlink="">
      <xdr:nvSpPr>
        <xdr:cNvPr id="596" name="フローチャート: 判断 595"/>
        <xdr:cNvSpPr/>
      </xdr:nvSpPr>
      <xdr:spPr>
        <a:xfrm>
          <a:off x="1276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7" name="テキスト ボックス 5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8" name="テキスト ボックス 5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9" name="テキスト ボックス 5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0" name="テキスト ボックス 5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1" name="テキスト ボックス 6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02" name="楕円 601"/>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03"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04" name="楕円 603"/>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05" name="直線コネクタ 604"/>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06" name="楕円 605"/>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12354</xdr:rowOff>
    </xdr:from>
    <xdr:ext cx="405111" cy="259045"/>
    <xdr:sp macro="" textlink="">
      <xdr:nvSpPr>
        <xdr:cNvPr id="607" name="n_1aveValue【児童館】&#10;有形固定資産減価償却率"/>
        <xdr:cNvSpPr txBox="1"/>
      </xdr:nvSpPr>
      <xdr:spPr>
        <a:xfrm>
          <a:off x="15266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10721</xdr:rowOff>
    </xdr:from>
    <xdr:ext cx="405111" cy="259045"/>
    <xdr:sp macro="" textlink="">
      <xdr:nvSpPr>
        <xdr:cNvPr id="608" name="n_2aveValue【児童館】&#10;有形固定資産減価償却率"/>
        <xdr:cNvSpPr txBox="1"/>
      </xdr:nvSpPr>
      <xdr:spPr>
        <a:xfrm>
          <a:off x="143897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154413</xdr:rowOff>
    </xdr:from>
    <xdr:ext cx="405111" cy="259045"/>
    <xdr:sp macro="" textlink="">
      <xdr:nvSpPr>
        <xdr:cNvPr id="609" name="n_3aveValue【児童館】&#10;有形固定資産減価償却率"/>
        <xdr:cNvSpPr txBox="1"/>
      </xdr:nvSpPr>
      <xdr:spPr>
        <a:xfrm>
          <a:off x="13500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56441</xdr:rowOff>
    </xdr:from>
    <xdr:ext cx="405111" cy="259045"/>
    <xdr:sp macro="" textlink="">
      <xdr:nvSpPr>
        <xdr:cNvPr id="610" name="n_4aveValue【児童館】&#10;有形固定資産減価償却率"/>
        <xdr:cNvSpPr txBox="1"/>
      </xdr:nvSpPr>
      <xdr:spPr>
        <a:xfrm>
          <a:off x="12611744" y="14115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11" name="n_1mainValue【児童館】&#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12" name="n_4mainValue【児童館】&#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23" name="直線コネクタ 622"/>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24" name="テキスト ボックス 623"/>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5" name="直線コネクタ 6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6" name="テキスト ボックス 6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27" name="直線コネクタ 626"/>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28" name="テキスト ボックス 627"/>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9" name="直線コネクタ 6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0" name="テキスト ボックス 6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632" name="直線コネクタ 631"/>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633"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634" name="直線コネクタ 633"/>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635" name="【児童館】&#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636" name="直線コネクタ 635"/>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142891</xdr:rowOff>
    </xdr:from>
    <xdr:ext cx="469744" cy="259045"/>
    <xdr:sp macro="" textlink="">
      <xdr:nvSpPr>
        <xdr:cNvPr id="637" name="【児童館】&#10;一人当たり面積平均値テキスト"/>
        <xdr:cNvSpPr txBox="1"/>
      </xdr:nvSpPr>
      <xdr:spPr>
        <a:xfrm>
          <a:off x="22199600" y="14030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164464</xdr:rowOff>
    </xdr:from>
    <xdr:to>
      <xdr:col>116</xdr:col>
      <xdr:colOff>114300</xdr:colOff>
      <xdr:row>82</xdr:row>
      <xdr:rowOff>94614</xdr:rowOff>
    </xdr:to>
    <xdr:sp macro="" textlink="">
      <xdr:nvSpPr>
        <xdr:cNvPr id="638" name="フローチャート: 判断 637"/>
        <xdr:cNvSpPr/>
      </xdr:nvSpPr>
      <xdr:spPr>
        <a:xfrm>
          <a:off x="22110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39" name="フローチャート: 判断 638"/>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15875</xdr:rowOff>
    </xdr:from>
    <xdr:to>
      <xdr:col>107</xdr:col>
      <xdr:colOff>101600</xdr:colOff>
      <xdr:row>82</xdr:row>
      <xdr:rowOff>117475</xdr:rowOff>
    </xdr:to>
    <xdr:sp macro="" textlink="">
      <xdr:nvSpPr>
        <xdr:cNvPr id="640" name="フローチャート: 判断 639"/>
        <xdr:cNvSpPr/>
      </xdr:nvSpPr>
      <xdr:spPr>
        <a:xfrm>
          <a:off x="20383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27305</xdr:rowOff>
    </xdr:from>
    <xdr:to>
      <xdr:col>102</xdr:col>
      <xdr:colOff>165100</xdr:colOff>
      <xdr:row>82</xdr:row>
      <xdr:rowOff>128905</xdr:rowOff>
    </xdr:to>
    <xdr:sp macro="" textlink="">
      <xdr:nvSpPr>
        <xdr:cNvPr id="641" name="フローチャート: 判断 640"/>
        <xdr:cNvSpPr/>
      </xdr:nvSpPr>
      <xdr:spPr>
        <a:xfrm>
          <a:off x="19494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78739</xdr:rowOff>
    </xdr:from>
    <xdr:to>
      <xdr:col>98</xdr:col>
      <xdr:colOff>38100</xdr:colOff>
      <xdr:row>83</xdr:row>
      <xdr:rowOff>8889</xdr:rowOff>
    </xdr:to>
    <xdr:sp macro="" textlink="">
      <xdr:nvSpPr>
        <xdr:cNvPr id="642" name="フローチャート: 判断 641"/>
        <xdr:cNvSpPr/>
      </xdr:nvSpPr>
      <xdr:spPr>
        <a:xfrm>
          <a:off x="18605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3" name="テキスト ボックス 6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4" name="テキスト ボックス 6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5" name="テキスト ボックス 6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6" name="テキスト ボックス 6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7" name="テキスト ボックス 6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118745</xdr:rowOff>
    </xdr:from>
    <xdr:to>
      <xdr:col>116</xdr:col>
      <xdr:colOff>114300</xdr:colOff>
      <xdr:row>82</xdr:row>
      <xdr:rowOff>48895</xdr:rowOff>
    </xdr:to>
    <xdr:sp macro="" textlink="">
      <xdr:nvSpPr>
        <xdr:cNvPr id="648" name="楕円 647"/>
        <xdr:cNvSpPr/>
      </xdr:nvSpPr>
      <xdr:spPr>
        <a:xfrm>
          <a:off x="221107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141622</xdr:rowOff>
    </xdr:from>
    <xdr:ext cx="469744" cy="259045"/>
    <xdr:sp macro="" textlink="">
      <xdr:nvSpPr>
        <xdr:cNvPr id="649" name="【児童館】&#10;一人当たり面積該当値テキスト"/>
        <xdr:cNvSpPr txBox="1"/>
      </xdr:nvSpPr>
      <xdr:spPr>
        <a:xfrm>
          <a:off x="22199600" y="1385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130175</xdr:rowOff>
    </xdr:from>
    <xdr:to>
      <xdr:col>112</xdr:col>
      <xdr:colOff>38100</xdr:colOff>
      <xdr:row>82</xdr:row>
      <xdr:rowOff>60325</xdr:rowOff>
    </xdr:to>
    <xdr:sp macro="" textlink="">
      <xdr:nvSpPr>
        <xdr:cNvPr id="650" name="楕円 649"/>
        <xdr:cNvSpPr/>
      </xdr:nvSpPr>
      <xdr:spPr>
        <a:xfrm>
          <a:off x="21272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169545</xdr:rowOff>
    </xdr:from>
    <xdr:to>
      <xdr:col>116</xdr:col>
      <xdr:colOff>63500</xdr:colOff>
      <xdr:row>82</xdr:row>
      <xdr:rowOff>9525</xdr:rowOff>
    </xdr:to>
    <xdr:cxnSp macro="">
      <xdr:nvCxnSpPr>
        <xdr:cNvPr id="651" name="直線コネクタ 650"/>
        <xdr:cNvCxnSpPr/>
      </xdr:nvCxnSpPr>
      <xdr:spPr>
        <a:xfrm flipV="1">
          <a:off x="21323300" y="140569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164464</xdr:rowOff>
    </xdr:from>
    <xdr:to>
      <xdr:col>98</xdr:col>
      <xdr:colOff>38100</xdr:colOff>
      <xdr:row>82</xdr:row>
      <xdr:rowOff>94614</xdr:rowOff>
    </xdr:to>
    <xdr:sp macro="" textlink="">
      <xdr:nvSpPr>
        <xdr:cNvPr id="652" name="楕円 651"/>
        <xdr:cNvSpPr/>
      </xdr:nvSpPr>
      <xdr:spPr>
        <a:xfrm>
          <a:off x="18605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148607</xdr:rowOff>
    </xdr:from>
    <xdr:ext cx="469744" cy="259045"/>
    <xdr:sp macro="" textlink="">
      <xdr:nvSpPr>
        <xdr:cNvPr id="653" name="n_1aveValue【児童館】&#10;一人当たり面積"/>
        <xdr:cNvSpPr txBox="1"/>
      </xdr:nvSpPr>
      <xdr:spPr>
        <a:xfrm>
          <a:off x="21075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134002</xdr:rowOff>
    </xdr:from>
    <xdr:ext cx="469744" cy="259045"/>
    <xdr:sp macro="" textlink="">
      <xdr:nvSpPr>
        <xdr:cNvPr id="654" name="n_2aveValue【児童館】&#10;一人当たり面積"/>
        <xdr:cNvSpPr txBox="1"/>
      </xdr:nvSpPr>
      <xdr:spPr>
        <a:xfrm>
          <a:off x="20199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145432</xdr:rowOff>
    </xdr:from>
    <xdr:ext cx="469744" cy="259045"/>
    <xdr:sp macro="" textlink="">
      <xdr:nvSpPr>
        <xdr:cNvPr id="655" name="n_3aveValue【児童館】&#10;一人当たり面積"/>
        <xdr:cNvSpPr txBox="1"/>
      </xdr:nvSpPr>
      <xdr:spPr>
        <a:xfrm>
          <a:off x="19310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xdr:rowOff>
    </xdr:from>
    <xdr:ext cx="469744" cy="259045"/>
    <xdr:sp macro="" textlink="">
      <xdr:nvSpPr>
        <xdr:cNvPr id="656" name="n_4aveValue【児童館】&#10;一人当たり面積"/>
        <xdr:cNvSpPr txBox="1"/>
      </xdr:nvSpPr>
      <xdr:spPr>
        <a:xfrm>
          <a:off x="18421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76852</xdr:rowOff>
    </xdr:from>
    <xdr:ext cx="469744" cy="259045"/>
    <xdr:sp macro="" textlink="">
      <xdr:nvSpPr>
        <xdr:cNvPr id="657" name="n_1mainValue【児童館】&#10;一人当たり面積"/>
        <xdr:cNvSpPr txBox="1"/>
      </xdr:nvSpPr>
      <xdr:spPr>
        <a:xfrm>
          <a:off x="21075727" y="1379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111141</xdr:rowOff>
    </xdr:from>
    <xdr:ext cx="469744" cy="259045"/>
    <xdr:sp macro="" textlink="">
      <xdr:nvSpPr>
        <xdr:cNvPr id="658" name="n_4mainValue【児童館】&#10;一人当たり面積"/>
        <xdr:cNvSpPr txBox="1"/>
      </xdr:nvSpPr>
      <xdr:spPr>
        <a:xfrm>
          <a:off x="18421427" y="1382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9" name="正方形/長方形 6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0" name="正方形/長方形 6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1" name="正方形/長方形 6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2" name="正方形/長方形 6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3" name="正方形/長方形 6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4" name="正方形/長方形 6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5" name="正方形/長方形 6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正方形/長方形 6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7" name="テキスト ボックス 6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8" name="直線コネクタ 6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9" name="テキスト ボックス 66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0" name="直線コネクタ 66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71" name="テキスト ボックス 67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2" name="直線コネクタ 67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3" name="テキスト ボックス 67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4" name="直線コネクタ 67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5" name="テキスト ボックス 67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6" name="直線コネクタ 67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7" name="テキスト ボックス 67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8" name="直線コネクタ 67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79" name="テキスト ボックス 67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0" name="直線コネクタ 6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81" name="テキスト ボックス 68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683" name="直線コネクタ 682"/>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84"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85" name="直線コネクタ 68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686" name="【公民館】&#10;有形固定資産減価償却率最大値テキスト"/>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687" name="直線コネクタ 686"/>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688" name="【公民館】&#10;有形固定資産減価償却率平均値テキスト"/>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689" name="フローチャート: 判断 688"/>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690" name="フローチャート: 判断 689"/>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91" name="フローチャート: 判断 690"/>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692" name="フローチャート: 判断 691"/>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93" name="フローチャート: 判断 692"/>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4" name="テキスト ボックス 6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5" name="テキスト ボックス 6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6" name="テキスト ボックス 6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7" name="テキスト ボックス 6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8" name="テキスト ボックス 6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25400</xdr:rowOff>
    </xdr:from>
    <xdr:to>
      <xdr:col>85</xdr:col>
      <xdr:colOff>177800</xdr:colOff>
      <xdr:row>106</xdr:row>
      <xdr:rowOff>127000</xdr:rowOff>
    </xdr:to>
    <xdr:sp macro="" textlink="">
      <xdr:nvSpPr>
        <xdr:cNvPr id="699" name="楕円 698"/>
        <xdr:cNvSpPr/>
      </xdr:nvSpPr>
      <xdr:spPr>
        <a:xfrm>
          <a:off x="16268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3827</xdr:rowOff>
    </xdr:from>
    <xdr:ext cx="405111" cy="259045"/>
    <xdr:sp macro="" textlink="">
      <xdr:nvSpPr>
        <xdr:cNvPr id="700" name="【公民館】&#10;有形固定資産減価償却率該当値テキスト"/>
        <xdr:cNvSpPr txBox="1"/>
      </xdr:nvSpPr>
      <xdr:spPr>
        <a:xfrm>
          <a:off x="16357600"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158750</xdr:rowOff>
    </xdr:from>
    <xdr:to>
      <xdr:col>81</xdr:col>
      <xdr:colOff>101600</xdr:colOff>
      <xdr:row>106</xdr:row>
      <xdr:rowOff>88900</xdr:rowOff>
    </xdr:to>
    <xdr:sp macro="" textlink="">
      <xdr:nvSpPr>
        <xdr:cNvPr id="701" name="楕円 700"/>
        <xdr:cNvSpPr/>
      </xdr:nvSpPr>
      <xdr:spPr>
        <a:xfrm>
          <a:off x="15430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38100</xdr:rowOff>
    </xdr:from>
    <xdr:to>
      <xdr:col>85</xdr:col>
      <xdr:colOff>127000</xdr:colOff>
      <xdr:row>106</xdr:row>
      <xdr:rowOff>76200</xdr:rowOff>
    </xdr:to>
    <xdr:cxnSp macro="">
      <xdr:nvCxnSpPr>
        <xdr:cNvPr id="702" name="直線コネクタ 701"/>
        <xdr:cNvCxnSpPr/>
      </xdr:nvCxnSpPr>
      <xdr:spPr>
        <a:xfrm>
          <a:off x="15481300" y="18211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82550</xdr:rowOff>
    </xdr:from>
    <xdr:to>
      <xdr:col>67</xdr:col>
      <xdr:colOff>101600</xdr:colOff>
      <xdr:row>106</xdr:row>
      <xdr:rowOff>12700</xdr:rowOff>
    </xdr:to>
    <xdr:sp macro="" textlink="">
      <xdr:nvSpPr>
        <xdr:cNvPr id="703" name="楕円 702"/>
        <xdr:cNvSpPr/>
      </xdr:nvSpPr>
      <xdr:spPr>
        <a:xfrm>
          <a:off x="1276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27322</xdr:rowOff>
    </xdr:from>
    <xdr:ext cx="405111" cy="259045"/>
    <xdr:sp macro="" textlink="">
      <xdr:nvSpPr>
        <xdr:cNvPr id="704" name="n_1aveValue【公民館】&#10;有形固定資産減価償却率"/>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705" name="n_2aveValue【公民館】&#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706" name="n_3aveValue【公民館】&#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707" name="n_4aveValue【公民館】&#10;有形固定資産減価償却率"/>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80027</xdr:rowOff>
    </xdr:from>
    <xdr:ext cx="405111" cy="259045"/>
    <xdr:sp macro="" textlink="">
      <xdr:nvSpPr>
        <xdr:cNvPr id="708" name="n_1mainValue【公民館】&#10;有形固定資産減価償却率"/>
        <xdr:cNvSpPr txBox="1"/>
      </xdr:nvSpPr>
      <xdr:spPr>
        <a:xfrm>
          <a:off x="152660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3827</xdr:rowOff>
    </xdr:from>
    <xdr:ext cx="405111" cy="259045"/>
    <xdr:sp macro="" textlink="">
      <xdr:nvSpPr>
        <xdr:cNvPr id="709" name="n_4mainValue【公民館】&#10;有形固定資産減価償却率"/>
        <xdr:cNvSpPr txBox="1"/>
      </xdr:nvSpPr>
      <xdr:spPr>
        <a:xfrm>
          <a:off x="12611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0" name="正方形/長方形 7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1" name="正方形/長方形 7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2" name="正方形/長方形 7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3" name="正方形/長方形 7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4" name="正方形/長方形 7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5" name="正方形/長方形 7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6" name="正方形/長方形 7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7" name="正方形/長方形 7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8" name="テキスト ボックス 7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9" name="直線コネクタ 7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20" name="直線コネクタ 71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21" name="テキスト ボックス 72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22" name="直線コネクタ 72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23" name="テキスト ボックス 72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4" name="直線コネクタ 72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5" name="テキスト ボックス 72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6" name="直線コネクタ 72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7" name="テキスト ボックス 72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8" name="直線コネクタ 7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9" name="テキスト ボックス 7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731" name="直線コネクタ 730"/>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732"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733" name="直線コネクタ 732"/>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734" name="【公民館】&#10;一人当たり面積最大値テキスト"/>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735" name="直線コネクタ 734"/>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8501</xdr:rowOff>
    </xdr:from>
    <xdr:ext cx="469744" cy="259045"/>
    <xdr:sp macro="" textlink="">
      <xdr:nvSpPr>
        <xdr:cNvPr id="736" name="【公民館】&#10;一人当たり面積平均値テキスト"/>
        <xdr:cNvSpPr txBox="1"/>
      </xdr:nvSpPr>
      <xdr:spPr>
        <a:xfrm>
          <a:off x="22199600" y="1818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737" name="フローチャート: 判断 736"/>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738" name="フローチャート: 判断 737"/>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739" name="フローチャート: 判断 738"/>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40" name="フローチャート: 判断 739"/>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741" name="フローチャート: 判断 740"/>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2" name="テキスト ボックス 7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3" name="テキスト ボックス 7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4" name="テキスト ボックス 7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5" name="テキスト ボックス 7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6" name="テキスト ボックス 7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747" name="楕円 746"/>
        <xdr:cNvSpPr/>
      </xdr:nvSpPr>
      <xdr:spPr>
        <a:xfrm>
          <a:off x="22110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152416</xdr:rowOff>
    </xdr:from>
    <xdr:ext cx="469744" cy="259045"/>
    <xdr:sp macro="" textlink="">
      <xdr:nvSpPr>
        <xdr:cNvPr id="748" name="【公民館】&#10;一人当たり面積該当値テキスト"/>
        <xdr:cNvSpPr txBox="1"/>
      </xdr:nvSpPr>
      <xdr:spPr>
        <a:xfrm>
          <a:off x="22199600"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6198</xdr:rowOff>
    </xdr:from>
    <xdr:to>
      <xdr:col>112</xdr:col>
      <xdr:colOff>38100</xdr:colOff>
      <xdr:row>107</xdr:row>
      <xdr:rowOff>107798</xdr:rowOff>
    </xdr:to>
    <xdr:sp macro="" textlink="">
      <xdr:nvSpPr>
        <xdr:cNvPr id="749" name="楕円 748"/>
        <xdr:cNvSpPr/>
      </xdr:nvSpPr>
      <xdr:spPr>
        <a:xfrm>
          <a:off x="21272500" y="183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53339</xdr:rowOff>
    </xdr:from>
    <xdr:to>
      <xdr:col>116</xdr:col>
      <xdr:colOff>63500</xdr:colOff>
      <xdr:row>107</xdr:row>
      <xdr:rowOff>56998</xdr:rowOff>
    </xdr:to>
    <xdr:cxnSp macro="">
      <xdr:nvCxnSpPr>
        <xdr:cNvPr id="750" name="直線コネクタ 749"/>
        <xdr:cNvCxnSpPr/>
      </xdr:nvCxnSpPr>
      <xdr:spPr>
        <a:xfrm flipV="1">
          <a:off x="21323300" y="18398489"/>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751" name="楕円 750"/>
        <xdr:cNvSpPr/>
      </xdr:nvSpPr>
      <xdr:spPr>
        <a:xfrm>
          <a:off x="18605500" y="183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115637</xdr:rowOff>
    </xdr:from>
    <xdr:ext cx="469744" cy="259045"/>
    <xdr:sp macro="" textlink="">
      <xdr:nvSpPr>
        <xdr:cNvPr id="752" name="n_1aveValue【公民館】&#10;一人当たり面積"/>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114724</xdr:rowOff>
    </xdr:from>
    <xdr:ext cx="469744" cy="259045"/>
    <xdr:sp macro="" textlink="">
      <xdr:nvSpPr>
        <xdr:cNvPr id="753" name="n_2aveValue【公民館】&#10;一人当たり面積"/>
        <xdr:cNvSpPr txBox="1"/>
      </xdr:nvSpPr>
      <xdr:spPr>
        <a:xfrm>
          <a:off x="201994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754" name="n_3aveValue【公民館】&#10;一人当たり面積"/>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124528</xdr:rowOff>
    </xdr:from>
    <xdr:ext cx="469744" cy="259045"/>
    <xdr:sp macro="" textlink="">
      <xdr:nvSpPr>
        <xdr:cNvPr id="755" name="n_4aveValue【公民館】&#10;一人当たり面積"/>
        <xdr:cNvSpPr txBox="1"/>
      </xdr:nvSpPr>
      <xdr:spPr>
        <a:xfrm>
          <a:off x="18421427" y="1846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98925</xdr:rowOff>
    </xdr:from>
    <xdr:ext cx="469744" cy="259045"/>
    <xdr:sp macro="" textlink="">
      <xdr:nvSpPr>
        <xdr:cNvPr id="756" name="n_1mainValue【公民館】&#10;一人当たり面積"/>
        <xdr:cNvSpPr txBox="1"/>
      </xdr:nvSpPr>
      <xdr:spPr>
        <a:xfrm>
          <a:off x="21075727" y="1844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134841</xdr:rowOff>
    </xdr:from>
    <xdr:ext cx="469744" cy="259045"/>
    <xdr:sp macro="" textlink="">
      <xdr:nvSpPr>
        <xdr:cNvPr id="757" name="n_4mainValue【公民館】&#10;一人当たり面積"/>
        <xdr:cNvSpPr txBox="1"/>
      </xdr:nvSpPr>
      <xdr:spPr>
        <a:xfrm>
          <a:off x="18421427" y="181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類似団体と比較して特に有形固定資産減価償却率が高くなっている施設は、学校施設、児童館、公民館であり、特に低くなっている施設は、認定こども園である。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児童館については、複合化・集約化に向けての取組みを進め、</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館ある児童館のうち利用の少ない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館を閉館したところである。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中学校は平成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年度に屋上改修等を行い、老朽化対策に取り組んでいる。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北海道奈井江町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5,335
5,305
88.19
4,681,367
4,567,334
114,033
2,964,154
5,087,811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170906</xdr:rowOff>
    </xdr:to>
    <xdr:cxnSp macro="">
      <xdr:nvCxnSpPr>
        <xdr:cNvPr id="58" name="直線コネクタ 57"/>
        <xdr:cNvCxnSpPr/>
      </xdr:nvCxnSpPr>
      <xdr:spPr>
        <a:xfrm flipV="1">
          <a:off x="4634865" y="5725886"/>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49893</xdr:rowOff>
    </xdr:from>
    <xdr:to>
      <xdr:col>15</xdr:col>
      <xdr:colOff>101600</xdr:colOff>
      <xdr:row>36</xdr:row>
      <xdr:rowOff>151493</xdr:rowOff>
    </xdr:to>
    <xdr:sp macro="" textlink="">
      <xdr:nvSpPr>
        <xdr:cNvPr id="66" name="フローチャート: 判断 65"/>
        <xdr:cNvSpPr/>
      </xdr:nvSpPr>
      <xdr:spPr>
        <a:xfrm>
          <a:off x="2857500" y="622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165826</xdr:rowOff>
    </xdr:from>
    <xdr:to>
      <xdr:col>10</xdr:col>
      <xdr:colOff>165100</xdr:colOff>
      <xdr:row>37</xdr:row>
      <xdr:rowOff>95976</xdr:rowOff>
    </xdr:to>
    <xdr:sp macro="" textlink="">
      <xdr:nvSpPr>
        <xdr:cNvPr id="67" name="フローチャート: 判断 66"/>
        <xdr:cNvSpPr/>
      </xdr:nvSpPr>
      <xdr:spPr>
        <a:xfrm>
          <a:off x="1968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134801</xdr:rowOff>
    </xdr:from>
    <xdr:to>
      <xdr:col>6</xdr:col>
      <xdr:colOff>38100</xdr:colOff>
      <xdr:row>37</xdr:row>
      <xdr:rowOff>64951</xdr:rowOff>
    </xdr:to>
    <xdr:sp macro="" textlink="">
      <xdr:nvSpPr>
        <xdr:cNvPr id="68" name="フローチャート: 判断 67"/>
        <xdr:cNvSpPr/>
      </xdr:nvSpPr>
      <xdr:spPr>
        <a:xfrm>
          <a:off x="1079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131535</xdr:rowOff>
    </xdr:from>
    <xdr:to>
      <xdr:col>24</xdr:col>
      <xdr:colOff>114300</xdr:colOff>
      <xdr:row>40</xdr:row>
      <xdr:rowOff>61685</xdr:rowOff>
    </xdr:to>
    <xdr:sp macro="" textlink="">
      <xdr:nvSpPr>
        <xdr:cNvPr id="74" name="楕円 73"/>
        <xdr:cNvSpPr/>
      </xdr:nvSpPr>
      <xdr:spPr>
        <a:xfrm>
          <a:off x="45847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109962</xdr:rowOff>
    </xdr:from>
    <xdr:ext cx="405111" cy="259045"/>
    <xdr:sp macro="" textlink="">
      <xdr:nvSpPr>
        <xdr:cNvPr id="75" name="【図書館】&#10;有形固定資産減価償却率該当値テキスト"/>
        <xdr:cNvSpPr txBox="1"/>
      </xdr:nvSpPr>
      <xdr:spPr>
        <a:xfrm>
          <a:off x="4673600"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98878</xdr:rowOff>
    </xdr:from>
    <xdr:to>
      <xdr:col>20</xdr:col>
      <xdr:colOff>38100</xdr:colOff>
      <xdr:row>40</xdr:row>
      <xdr:rowOff>29028</xdr:rowOff>
    </xdr:to>
    <xdr:sp macro="" textlink="">
      <xdr:nvSpPr>
        <xdr:cNvPr id="76" name="楕円 75"/>
        <xdr:cNvSpPr/>
      </xdr:nvSpPr>
      <xdr:spPr>
        <a:xfrm>
          <a:off x="3746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149678</xdr:rowOff>
    </xdr:from>
    <xdr:to>
      <xdr:col>24</xdr:col>
      <xdr:colOff>63500</xdr:colOff>
      <xdr:row>40</xdr:row>
      <xdr:rowOff>10885</xdr:rowOff>
    </xdr:to>
    <xdr:cxnSp macro="">
      <xdr:nvCxnSpPr>
        <xdr:cNvPr id="77" name="直線コネクタ 76"/>
        <xdr:cNvCxnSpPr/>
      </xdr:nvCxnSpPr>
      <xdr:spPr>
        <a:xfrm>
          <a:off x="3797300" y="68362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33565</xdr:rowOff>
    </xdr:from>
    <xdr:to>
      <xdr:col>6</xdr:col>
      <xdr:colOff>38100</xdr:colOff>
      <xdr:row>39</xdr:row>
      <xdr:rowOff>135165</xdr:rowOff>
    </xdr:to>
    <xdr:sp macro="" textlink="">
      <xdr:nvSpPr>
        <xdr:cNvPr id="78" name="楕円 77"/>
        <xdr:cNvSpPr/>
      </xdr:nvSpPr>
      <xdr:spPr>
        <a:xfrm>
          <a:off x="1079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48821</xdr:rowOff>
    </xdr:from>
    <xdr:ext cx="405111" cy="259045"/>
    <xdr:sp macro="" textlink="">
      <xdr:nvSpPr>
        <xdr:cNvPr id="79" name="n_1aveValue【図書館】&#10;有形固定資産減価償却率"/>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168020</xdr:rowOff>
    </xdr:from>
    <xdr:ext cx="405111" cy="259045"/>
    <xdr:sp macro="" textlink="">
      <xdr:nvSpPr>
        <xdr:cNvPr id="80" name="n_2aveValue【図書館】&#10;有形固定資産減価償却率"/>
        <xdr:cNvSpPr txBox="1"/>
      </xdr:nvSpPr>
      <xdr:spPr>
        <a:xfrm>
          <a:off x="2705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112503</xdr:rowOff>
    </xdr:from>
    <xdr:ext cx="405111" cy="259045"/>
    <xdr:sp macro="" textlink="">
      <xdr:nvSpPr>
        <xdr:cNvPr id="81" name="n_3aveValue【図書館】&#10;有形固定資産減価償却率"/>
        <xdr:cNvSpPr txBox="1"/>
      </xdr:nvSpPr>
      <xdr:spPr>
        <a:xfrm>
          <a:off x="1816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81478</xdr:rowOff>
    </xdr:from>
    <xdr:ext cx="405111" cy="259045"/>
    <xdr:sp macro="" textlink="">
      <xdr:nvSpPr>
        <xdr:cNvPr id="82" name="n_4aveValue【図書館】&#10;有形固定資産減価償却率"/>
        <xdr:cNvSpPr txBox="1"/>
      </xdr:nvSpPr>
      <xdr:spPr>
        <a:xfrm>
          <a:off x="927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20155</xdr:rowOff>
    </xdr:from>
    <xdr:ext cx="405111" cy="259045"/>
    <xdr:sp macro="" textlink="">
      <xdr:nvSpPr>
        <xdr:cNvPr id="83" name="n_1mainValue【図書館】&#10;有形固定資産減価償却率"/>
        <xdr:cNvSpPr txBox="1"/>
      </xdr:nvSpPr>
      <xdr:spPr>
        <a:xfrm>
          <a:off x="35820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126292</xdr:rowOff>
    </xdr:from>
    <xdr:ext cx="405111" cy="259045"/>
    <xdr:sp macro="" textlink="">
      <xdr:nvSpPr>
        <xdr:cNvPr id="84" name="n_4mainValue【図書館】&#10;有形固定資産減価償却率"/>
        <xdr:cNvSpPr txBox="1"/>
      </xdr:nvSpPr>
      <xdr:spPr>
        <a:xfrm>
          <a:off x="927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8" name="テキスト ボックス 9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0" name="テキスト ボックス 9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2" name="テキスト ボックス 10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4" name="テキスト ボックス 10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6" name="テキスト ボックス 10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61504</xdr:rowOff>
    </xdr:from>
    <xdr:to>
      <xdr:col>54</xdr:col>
      <xdr:colOff>189865</xdr:colOff>
      <xdr:row>42</xdr:row>
      <xdr:rowOff>27215</xdr:rowOff>
    </xdr:to>
    <xdr:cxnSp macro="">
      <xdr:nvCxnSpPr>
        <xdr:cNvPr id="110" name="直線コネクタ 109"/>
        <xdr:cNvCxnSpPr/>
      </xdr:nvCxnSpPr>
      <xdr:spPr>
        <a:xfrm flipV="1">
          <a:off x="10476865" y="571935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1"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2" name="直線コネクタ 111"/>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8181</xdr:rowOff>
    </xdr:from>
    <xdr:ext cx="469744" cy="259045"/>
    <xdr:sp macro="" textlink="">
      <xdr:nvSpPr>
        <xdr:cNvPr id="113" name="【図書館】&#10;一人当たり面積最大値テキスト"/>
        <xdr:cNvSpPr txBox="1"/>
      </xdr:nvSpPr>
      <xdr:spPr>
        <a:xfrm>
          <a:off x="10515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61504</xdr:rowOff>
    </xdr:from>
    <xdr:to>
      <xdr:col>55</xdr:col>
      <xdr:colOff>88900</xdr:colOff>
      <xdr:row>33</xdr:row>
      <xdr:rowOff>61504</xdr:rowOff>
    </xdr:to>
    <xdr:cxnSp macro="">
      <xdr:nvCxnSpPr>
        <xdr:cNvPr id="114" name="直線コネクタ 113"/>
        <xdr:cNvCxnSpPr/>
      </xdr:nvCxnSpPr>
      <xdr:spPr>
        <a:xfrm>
          <a:off x="10388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139354</xdr:rowOff>
    </xdr:from>
    <xdr:ext cx="469744" cy="259045"/>
    <xdr:sp macro="" textlink="">
      <xdr:nvSpPr>
        <xdr:cNvPr id="115" name="【図書館】&#10;一人当たり面積平均値テキスト"/>
        <xdr:cNvSpPr txBox="1"/>
      </xdr:nvSpPr>
      <xdr:spPr>
        <a:xfrm>
          <a:off x="10515600" y="68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16" name="フローチャート: 判断 115"/>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17" name="フローチャート: 判断 116"/>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144599</xdr:rowOff>
    </xdr:from>
    <xdr:to>
      <xdr:col>46</xdr:col>
      <xdr:colOff>38100</xdr:colOff>
      <xdr:row>40</xdr:row>
      <xdr:rowOff>74749</xdr:rowOff>
    </xdr:to>
    <xdr:sp macro="" textlink="">
      <xdr:nvSpPr>
        <xdr:cNvPr id="118" name="フローチャート: 判断 117"/>
        <xdr:cNvSpPr/>
      </xdr:nvSpPr>
      <xdr:spPr>
        <a:xfrm>
          <a:off x="8699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160927</xdr:rowOff>
    </xdr:from>
    <xdr:to>
      <xdr:col>41</xdr:col>
      <xdr:colOff>101600</xdr:colOff>
      <xdr:row>40</xdr:row>
      <xdr:rowOff>91077</xdr:rowOff>
    </xdr:to>
    <xdr:sp macro="" textlink="">
      <xdr:nvSpPr>
        <xdr:cNvPr id="119" name="フローチャート: 判断 118"/>
        <xdr:cNvSpPr/>
      </xdr:nvSpPr>
      <xdr:spPr>
        <a:xfrm>
          <a:off x="7810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125004</xdr:rowOff>
    </xdr:from>
    <xdr:to>
      <xdr:col>36</xdr:col>
      <xdr:colOff>165100</xdr:colOff>
      <xdr:row>40</xdr:row>
      <xdr:rowOff>55154</xdr:rowOff>
    </xdr:to>
    <xdr:sp macro="" textlink="">
      <xdr:nvSpPr>
        <xdr:cNvPr id="120" name="フローチャート: 判断 119"/>
        <xdr:cNvSpPr/>
      </xdr:nvSpPr>
      <xdr:spPr>
        <a:xfrm>
          <a:off x="6921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131536</xdr:rowOff>
    </xdr:from>
    <xdr:to>
      <xdr:col>55</xdr:col>
      <xdr:colOff>50800</xdr:colOff>
      <xdr:row>38</xdr:row>
      <xdr:rowOff>61686</xdr:rowOff>
    </xdr:to>
    <xdr:sp macro="" textlink="">
      <xdr:nvSpPr>
        <xdr:cNvPr id="126" name="楕円 125"/>
        <xdr:cNvSpPr/>
      </xdr:nvSpPr>
      <xdr:spPr>
        <a:xfrm>
          <a:off x="104267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154413</xdr:rowOff>
    </xdr:from>
    <xdr:ext cx="469744" cy="259045"/>
    <xdr:sp macro="" textlink="">
      <xdr:nvSpPr>
        <xdr:cNvPr id="127" name="【図書館】&#10;一人当たり面積該当値テキスト"/>
        <xdr:cNvSpPr txBox="1"/>
      </xdr:nvSpPr>
      <xdr:spPr>
        <a:xfrm>
          <a:off x="10515600" y="632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144599</xdr:rowOff>
    </xdr:from>
    <xdr:to>
      <xdr:col>50</xdr:col>
      <xdr:colOff>165100</xdr:colOff>
      <xdr:row>38</xdr:row>
      <xdr:rowOff>74749</xdr:rowOff>
    </xdr:to>
    <xdr:sp macro="" textlink="">
      <xdr:nvSpPr>
        <xdr:cNvPr id="128" name="楕円 127"/>
        <xdr:cNvSpPr/>
      </xdr:nvSpPr>
      <xdr:spPr>
        <a:xfrm>
          <a:off x="9588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10885</xdr:rowOff>
    </xdr:from>
    <xdr:to>
      <xdr:col>55</xdr:col>
      <xdr:colOff>0</xdr:colOff>
      <xdr:row>38</xdr:row>
      <xdr:rowOff>23949</xdr:rowOff>
    </xdr:to>
    <xdr:cxnSp macro="">
      <xdr:nvCxnSpPr>
        <xdr:cNvPr id="129" name="直線コネクタ 128"/>
        <xdr:cNvCxnSpPr/>
      </xdr:nvCxnSpPr>
      <xdr:spPr>
        <a:xfrm flipV="1">
          <a:off x="9639300" y="6525985"/>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15603</xdr:rowOff>
    </xdr:from>
    <xdr:to>
      <xdr:col>36</xdr:col>
      <xdr:colOff>165100</xdr:colOff>
      <xdr:row>38</xdr:row>
      <xdr:rowOff>117203</xdr:rowOff>
    </xdr:to>
    <xdr:sp macro="" textlink="">
      <xdr:nvSpPr>
        <xdr:cNvPr id="130" name="楕円 129"/>
        <xdr:cNvSpPr/>
      </xdr:nvSpPr>
      <xdr:spPr>
        <a:xfrm>
          <a:off x="6921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69142</xdr:rowOff>
    </xdr:from>
    <xdr:ext cx="469744" cy="259045"/>
    <xdr:sp macro="" textlink="">
      <xdr:nvSpPr>
        <xdr:cNvPr id="131" name="n_1aveValue【図書館】&#10;一人当たり面積"/>
        <xdr:cNvSpPr txBox="1"/>
      </xdr:nvSpPr>
      <xdr:spPr>
        <a:xfrm>
          <a:off x="93917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91276</xdr:rowOff>
    </xdr:from>
    <xdr:ext cx="469744" cy="259045"/>
    <xdr:sp macro="" textlink="">
      <xdr:nvSpPr>
        <xdr:cNvPr id="132" name="n_2aveValue【図書館】&#10;一人当たり面積"/>
        <xdr:cNvSpPr txBox="1"/>
      </xdr:nvSpPr>
      <xdr:spPr>
        <a:xfrm>
          <a:off x="8515427"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107604</xdr:rowOff>
    </xdr:from>
    <xdr:ext cx="469744" cy="259045"/>
    <xdr:sp macro="" textlink="">
      <xdr:nvSpPr>
        <xdr:cNvPr id="133" name="n_3aveValue【図書館】&#10;一人当たり面積"/>
        <xdr:cNvSpPr txBox="1"/>
      </xdr:nvSpPr>
      <xdr:spPr>
        <a:xfrm>
          <a:off x="7626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46281</xdr:rowOff>
    </xdr:from>
    <xdr:ext cx="469744" cy="259045"/>
    <xdr:sp macro="" textlink="">
      <xdr:nvSpPr>
        <xdr:cNvPr id="134" name="n_4aveValue【図書館】&#10;一人当たり面積"/>
        <xdr:cNvSpPr txBox="1"/>
      </xdr:nvSpPr>
      <xdr:spPr>
        <a:xfrm>
          <a:off x="6737427" y="69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91276</xdr:rowOff>
    </xdr:from>
    <xdr:ext cx="469744" cy="259045"/>
    <xdr:sp macro="" textlink="">
      <xdr:nvSpPr>
        <xdr:cNvPr id="135" name="n_1mainValue【図書館】&#10;一人当たり面積"/>
        <xdr:cNvSpPr txBox="1"/>
      </xdr:nvSpPr>
      <xdr:spPr>
        <a:xfrm>
          <a:off x="9391727" y="626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133730</xdr:rowOff>
    </xdr:from>
    <xdr:ext cx="469744" cy="259045"/>
    <xdr:sp macro="" textlink="">
      <xdr:nvSpPr>
        <xdr:cNvPr id="136" name="n_4mainValue【図書館】&#10;一人当たり面積"/>
        <xdr:cNvSpPr txBox="1"/>
      </xdr:nvSpPr>
      <xdr:spPr>
        <a:xfrm>
          <a:off x="6737427" y="630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9" name="テキスト ボックス 14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9" name="テキスト ボックス 15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161" name="直線コネクタ 160"/>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3" name="直線コネクタ 16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164" name="【体育館・プール】&#10;有形固定資産減価償却率最大値テキスト"/>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165" name="直線コネクタ 164"/>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131462</xdr:rowOff>
    </xdr:from>
    <xdr:ext cx="405111" cy="259045"/>
    <xdr:sp macro="" textlink="">
      <xdr:nvSpPr>
        <xdr:cNvPr id="166" name="【体育館・プール】&#10;有形固定資産減価償却率平均値テキスト"/>
        <xdr:cNvSpPr txBox="1"/>
      </xdr:nvSpPr>
      <xdr:spPr>
        <a:xfrm>
          <a:off x="4673600" y="10418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167" name="フローチャート: 判断 166"/>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168" name="フローチャート: 判断 167"/>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169" name="フローチャート: 判断 168"/>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170" name="フローチャート: 判断 169"/>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171" name="フローチャート: 判断 170"/>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77" name="楕円 176"/>
        <xdr:cNvSpPr/>
      </xdr:nvSpPr>
      <xdr:spPr>
        <a:xfrm>
          <a:off x="45847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12082</xdr:rowOff>
    </xdr:from>
    <xdr:ext cx="405111" cy="259045"/>
    <xdr:sp macro="" textlink="">
      <xdr:nvSpPr>
        <xdr:cNvPr id="178" name="【体育館・プール】&#10;有形固定資産減価償却率該当値テキスト"/>
        <xdr:cNvSpPr txBox="1"/>
      </xdr:nvSpPr>
      <xdr:spPr>
        <a:xfrm>
          <a:off x="4673600" y="1012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114935</xdr:rowOff>
    </xdr:from>
    <xdr:to>
      <xdr:col>20</xdr:col>
      <xdr:colOff>38100</xdr:colOff>
      <xdr:row>60</xdr:row>
      <xdr:rowOff>45085</xdr:rowOff>
    </xdr:to>
    <xdr:sp macro="" textlink="">
      <xdr:nvSpPr>
        <xdr:cNvPr id="179" name="楕円 178"/>
        <xdr:cNvSpPr/>
      </xdr:nvSpPr>
      <xdr:spPr>
        <a:xfrm>
          <a:off x="3746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165735</xdr:rowOff>
    </xdr:from>
    <xdr:to>
      <xdr:col>24</xdr:col>
      <xdr:colOff>63500</xdr:colOff>
      <xdr:row>60</xdr:row>
      <xdr:rowOff>40005</xdr:rowOff>
    </xdr:to>
    <xdr:cxnSp macro="">
      <xdr:nvCxnSpPr>
        <xdr:cNvPr id="180" name="直線コネクタ 179"/>
        <xdr:cNvCxnSpPr/>
      </xdr:nvCxnSpPr>
      <xdr:spPr>
        <a:xfrm>
          <a:off x="3797300" y="1028128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21590</xdr:rowOff>
    </xdr:from>
    <xdr:to>
      <xdr:col>6</xdr:col>
      <xdr:colOff>38100</xdr:colOff>
      <xdr:row>59</xdr:row>
      <xdr:rowOff>123190</xdr:rowOff>
    </xdr:to>
    <xdr:sp macro="" textlink="">
      <xdr:nvSpPr>
        <xdr:cNvPr id="181" name="楕円 180"/>
        <xdr:cNvSpPr/>
      </xdr:nvSpPr>
      <xdr:spPr>
        <a:xfrm>
          <a:off x="1079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5732</xdr:rowOff>
    </xdr:from>
    <xdr:ext cx="405111" cy="259045"/>
    <xdr:sp macro="" textlink="">
      <xdr:nvSpPr>
        <xdr:cNvPr id="182" name="n_1aveValue【体育館・プール】&#10;有形固定資産減価償却率"/>
        <xdr:cNvSpPr txBox="1"/>
      </xdr:nvSpPr>
      <xdr:spPr>
        <a:xfrm>
          <a:off x="3582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652</xdr:rowOff>
    </xdr:from>
    <xdr:ext cx="405111" cy="259045"/>
    <xdr:sp macro="" textlink="">
      <xdr:nvSpPr>
        <xdr:cNvPr id="183" name="n_2aveValue【体育館・プール】&#10;有形固定資産減価償却率"/>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184" name="n_3aveValue【体育館・プール】&#10;有形固定資産減価償却率"/>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11447</xdr:rowOff>
    </xdr:from>
    <xdr:ext cx="405111" cy="259045"/>
    <xdr:sp macro="" textlink="">
      <xdr:nvSpPr>
        <xdr:cNvPr id="185" name="n_4aveValue【体育館・プール】&#10;有形固定資産減価償却率"/>
        <xdr:cNvSpPr txBox="1"/>
      </xdr:nvSpPr>
      <xdr:spPr>
        <a:xfrm>
          <a:off x="927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61612</xdr:rowOff>
    </xdr:from>
    <xdr:ext cx="405111" cy="259045"/>
    <xdr:sp macro="" textlink="">
      <xdr:nvSpPr>
        <xdr:cNvPr id="186" name="n_1mainValue【体育館・プール】&#10;有形固定資産減価償却率"/>
        <xdr:cNvSpPr txBox="1"/>
      </xdr:nvSpPr>
      <xdr:spPr>
        <a:xfrm>
          <a:off x="3582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139717</xdr:rowOff>
    </xdr:from>
    <xdr:ext cx="405111" cy="259045"/>
    <xdr:sp macro="" textlink="">
      <xdr:nvSpPr>
        <xdr:cNvPr id="187" name="n_4mainValue【体育館・プール】&#10;有形固定資産減価償却率"/>
        <xdr:cNvSpPr txBox="1"/>
      </xdr:nvSpPr>
      <xdr:spPr>
        <a:xfrm>
          <a:off x="927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8" name="直線コネクタ 19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99" name="テキスト ボックス 198"/>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0" name="直線コネクタ 19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1" name="テキスト ボックス 20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2" name="直線コネクタ 20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3" name="テキスト ボックス 20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207" name="直線コネクタ 206"/>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208" name="【体育館・プール】&#10;一人当たり面積最小値テキスト"/>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209" name="直線コネクタ 208"/>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210" name="【体育館・プール】&#10;一人当たり面積最大値テキスト"/>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211" name="直線コネクタ 210"/>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163085</xdr:rowOff>
    </xdr:from>
    <xdr:ext cx="469744" cy="259045"/>
    <xdr:sp macro="" textlink="">
      <xdr:nvSpPr>
        <xdr:cNvPr id="212" name="【体育館・プール】&#10;一人当たり面積平均値テキスト"/>
        <xdr:cNvSpPr txBox="1"/>
      </xdr:nvSpPr>
      <xdr:spPr>
        <a:xfrm>
          <a:off x="10515600" y="10450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213" name="フローチャート: 判断 212"/>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214" name="フローチャート: 判断 213"/>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215" name="フローチャート: 判断 214"/>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216" name="フローチャート: 判断 215"/>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217" name="フローチャート: 判断 216"/>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144653</xdr:rowOff>
    </xdr:from>
    <xdr:to>
      <xdr:col>55</xdr:col>
      <xdr:colOff>50800</xdr:colOff>
      <xdr:row>60</xdr:row>
      <xdr:rowOff>74803</xdr:rowOff>
    </xdr:to>
    <xdr:sp macro="" textlink="">
      <xdr:nvSpPr>
        <xdr:cNvPr id="223" name="楕円 222"/>
        <xdr:cNvSpPr/>
      </xdr:nvSpPr>
      <xdr:spPr>
        <a:xfrm>
          <a:off x="10426700" y="1026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167530</xdr:rowOff>
    </xdr:from>
    <xdr:ext cx="469744" cy="259045"/>
    <xdr:sp macro="" textlink="">
      <xdr:nvSpPr>
        <xdr:cNvPr id="224" name="【体育館・プール】&#10;一人当たり面積該当値テキスト"/>
        <xdr:cNvSpPr txBox="1"/>
      </xdr:nvSpPr>
      <xdr:spPr>
        <a:xfrm>
          <a:off x="10515600" y="1011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154940</xdr:rowOff>
    </xdr:from>
    <xdr:to>
      <xdr:col>50</xdr:col>
      <xdr:colOff>165100</xdr:colOff>
      <xdr:row>60</xdr:row>
      <xdr:rowOff>85090</xdr:rowOff>
    </xdr:to>
    <xdr:sp macro="" textlink="">
      <xdr:nvSpPr>
        <xdr:cNvPr id="225" name="楕円 224"/>
        <xdr:cNvSpPr/>
      </xdr:nvSpPr>
      <xdr:spPr>
        <a:xfrm>
          <a:off x="9588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24003</xdr:rowOff>
    </xdr:from>
    <xdr:to>
      <xdr:col>55</xdr:col>
      <xdr:colOff>0</xdr:colOff>
      <xdr:row>60</xdr:row>
      <xdr:rowOff>34290</xdr:rowOff>
    </xdr:to>
    <xdr:cxnSp macro="">
      <xdr:nvCxnSpPr>
        <xdr:cNvPr id="226" name="直線コネクタ 225"/>
        <xdr:cNvCxnSpPr/>
      </xdr:nvCxnSpPr>
      <xdr:spPr>
        <a:xfrm flipV="1">
          <a:off x="9639300" y="10311003"/>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13208</xdr:rowOff>
    </xdr:from>
    <xdr:to>
      <xdr:col>36</xdr:col>
      <xdr:colOff>165100</xdr:colOff>
      <xdr:row>60</xdr:row>
      <xdr:rowOff>114808</xdr:rowOff>
    </xdr:to>
    <xdr:sp macro="" textlink="">
      <xdr:nvSpPr>
        <xdr:cNvPr id="227" name="楕円 226"/>
        <xdr:cNvSpPr/>
      </xdr:nvSpPr>
      <xdr:spPr>
        <a:xfrm>
          <a:off x="6921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129367</xdr:rowOff>
    </xdr:from>
    <xdr:ext cx="469744" cy="259045"/>
    <xdr:sp macro="" textlink="">
      <xdr:nvSpPr>
        <xdr:cNvPr id="228" name="n_1aveValue【体育館・プール】&#10;一人当たり面積"/>
        <xdr:cNvSpPr txBox="1"/>
      </xdr:nvSpPr>
      <xdr:spPr>
        <a:xfrm>
          <a:off x="9391727" y="105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162768</xdr:rowOff>
    </xdr:from>
    <xdr:ext cx="469744" cy="259045"/>
    <xdr:sp macro="" textlink="">
      <xdr:nvSpPr>
        <xdr:cNvPr id="229" name="n_2aveValue【体育館・プール】&#10;一人当たり面積"/>
        <xdr:cNvSpPr txBox="1"/>
      </xdr:nvSpPr>
      <xdr:spPr>
        <a:xfrm>
          <a:off x="8515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230" name="n_3aveValue【体育館・プール】&#10;一人当たり面積"/>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152226</xdr:rowOff>
    </xdr:from>
    <xdr:ext cx="469744" cy="259045"/>
    <xdr:sp macro="" textlink="">
      <xdr:nvSpPr>
        <xdr:cNvPr id="231" name="n_4aveValue【体育館・プール】&#10;一人当たり面積"/>
        <xdr:cNvSpPr txBox="1"/>
      </xdr:nvSpPr>
      <xdr:spPr>
        <a:xfrm>
          <a:off x="6737427" y="106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101617</xdr:rowOff>
    </xdr:from>
    <xdr:ext cx="469744" cy="259045"/>
    <xdr:sp macro="" textlink="">
      <xdr:nvSpPr>
        <xdr:cNvPr id="232" name="n_1mainValue【体育館・プール】&#10;一人当たり面積"/>
        <xdr:cNvSpPr txBox="1"/>
      </xdr:nvSpPr>
      <xdr:spPr>
        <a:xfrm>
          <a:off x="93917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131335</xdr:rowOff>
    </xdr:from>
    <xdr:ext cx="469744" cy="259045"/>
    <xdr:sp macro="" textlink="">
      <xdr:nvSpPr>
        <xdr:cNvPr id="233" name="n_4mainValue【体育館・プール】&#10;一人当たり面積"/>
        <xdr:cNvSpPr txBox="1"/>
      </xdr:nvSpPr>
      <xdr:spPr>
        <a:xfrm>
          <a:off x="6737427" y="100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0" name="正方形/長方形 2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1" name="正方形/長方形 2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2" name="正方形/長方形 2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3" name="正方形/長方形 2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4" name="正方形/長方形 2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5" name="正方形/長方形 2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6" name="正方形/長方形 2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7" name="正方形/長方形 2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8" name="テキスト ボックス 2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9" name="直線コネクタ 2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60" name="テキスト ボックス 25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61" name="直線コネクタ 26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62" name="テキスト ボックス 26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3" name="直線コネクタ 26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4" name="テキスト ボックス 26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5" name="直線コネクタ 26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6" name="テキスト ボックス 26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7" name="直線コネクタ 26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8" name="テキスト ボックス 26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9" name="直線コネクタ 26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0" name="テキスト ボックス 26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1" name="直線コネクタ 27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72" name="テキスト ボックス 27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3" name="直線コネクタ 27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7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154577</xdr:rowOff>
    </xdr:to>
    <xdr:cxnSp macro="">
      <xdr:nvCxnSpPr>
        <xdr:cNvPr id="275" name="直線コネクタ 274"/>
        <xdr:cNvCxnSpPr/>
      </xdr:nvCxnSpPr>
      <xdr:spPr>
        <a:xfrm flipV="1">
          <a:off x="4634865" y="1724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276" name="【市民会館】&#10;有形固定資産減価償却率最小値テキスト"/>
        <xdr:cNvSpPr txBox="1"/>
      </xdr:nvSpPr>
      <xdr:spPr>
        <a:xfrm>
          <a:off x="4673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277" name="直線コネクタ 276"/>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340478" cy="259045"/>
    <xdr:sp macro="" textlink="">
      <xdr:nvSpPr>
        <xdr:cNvPr id="278" name="【市民会館】&#10;有形固定資産減価償却率最大値テキスト"/>
        <xdr:cNvSpPr txBox="1"/>
      </xdr:nvSpPr>
      <xdr:spPr>
        <a:xfrm>
          <a:off x="4673600" y="1702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279" name="直線コネクタ 278"/>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87103</xdr:rowOff>
    </xdr:from>
    <xdr:ext cx="405111" cy="259045"/>
    <xdr:sp macro="" textlink="">
      <xdr:nvSpPr>
        <xdr:cNvPr id="280" name="【市民会館】&#10;有形固定資産減価償却率平均値テキスト"/>
        <xdr:cNvSpPr txBox="1"/>
      </xdr:nvSpPr>
      <xdr:spPr>
        <a:xfrm>
          <a:off x="4673600" y="1791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281" name="フローチャート: 判断 280"/>
        <xdr:cNvSpPr/>
      </xdr:nvSpPr>
      <xdr:spPr>
        <a:xfrm>
          <a:off x="45847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282" name="フローチャート: 判断 281"/>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283" name="フローチャート: 判断 282"/>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284" name="フローチャート: 判断 283"/>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164193</xdr:rowOff>
    </xdr:from>
    <xdr:to>
      <xdr:col>6</xdr:col>
      <xdr:colOff>38100</xdr:colOff>
      <xdr:row>104</xdr:row>
      <xdr:rowOff>94343</xdr:rowOff>
    </xdr:to>
    <xdr:sp macro="" textlink="">
      <xdr:nvSpPr>
        <xdr:cNvPr id="285" name="フローチャート: 判断 284"/>
        <xdr:cNvSpPr/>
      </xdr:nvSpPr>
      <xdr:spPr>
        <a:xfrm>
          <a:off x="10795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6" name="テキスト ボックス 2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7" name="テキスト ボックス 2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8" name="テキスト ボックス 2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9" name="テキスト ボックス 2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0" name="テキスト ボックス 2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18869</xdr:rowOff>
    </xdr:from>
    <xdr:to>
      <xdr:col>24</xdr:col>
      <xdr:colOff>114300</xdr:colOff>
      <xdr:row>103</xdr:row>
      <xdr:rowOff>120469</xdr:rowOff>
    </xdr:to>
    <xdr:sp macro="" textlink="">
      <xdr:nvSpPr>
        <xdr:cNvPr id="291" name="楕円 290"/>
        <xdr:cNvSpPr/>
      </xdr:nvSpPr>
      <xdr:spPr>
        <a:xfrm>
          <a:off x="45847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41746</xdr:rowOff>
    </xdr:from>
    <xdr:ext cx="405111" cy="259045"/>
    <xdr:sp macro="" textlink="">
      <xdr:nvSpPr>
        <xdr:cNvPr id="292" name="【市民会館】&#10;有形固定資産減価償却率該当値テキスト"/>
        <xdr:cNvSpPr txBox="1"/>
      </xdr:nvSpPr>
      <xdr:spPr>
        <a:xfrm>
          <a:off x="4673600" y="17529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154395</xdr:rowOff>
    </xdr:from>
    <xdr:to>
      <xdr:col>20</xdr:col>
      <xdr:colOff>38100</xdr:colOff>
      <xdr:row>103</xdr:row>
      <xdr:rowOff>84545</xdr:rowOff>
    </xdr:to>
    <xdr:sp macro="" textlink="">
      <xdr:nvSpPr>
        <xdr:cNvPr id="293" name="楕円 292"/>
        <xdr:cNvSpPr/>
      </xdr:nvSpPr>
      <xdr:spPr>
        <a:xfrm>
          <a:off x="37465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33745</xdr:rowOff>
    </xdr:from>
    <xdr:to>
      <xdr:col>24</xdr:col>
      <xdr:colOff>63500</xdr:colOff>
      <xdr:row>103</xdr:row>
      <xdr:rowOff>69669</xdr:rowOff>
    </xdr:to>
    <xdr:cxnSp macro="">
      <xdr:nvCxnSpPr>
        <xdr:cNvPr id="294" name="直線コネクタ 293"/>
        <xdr:cNvCxnSpPr/>
      </xdr:nvCxnSpPr>
      <xdr:spPr>
        <a:xfrm>
          <a:off x="3797300" y="1769309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79284</xdr:rowOff>
    </xdr:from>
    <xdr:to>
      <xdr:col>6</xdr:col>
      <xdr:colOff>38100</xdr:colOff>
      <xdr:row>103</xdr:row>
      <xdr:rowOff>9434</xdr:rowOff>
    </xdr:to>
    <xdr:sp macro="" textlink="">
      <xdr:nvSpPr>
        <xdr:cNvPr id="295" name="楕円 294"/>
        <xdr:cNvSpPr/>
      </xdr:nvSpPr>
      <xdr:spPr>
        <a:xfrm>
          <a:off x="1079500" y="17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149151</xdr:rowOff>
    </xdr:from>
    <xdr:ext cx="405111" cy="259045"/>
    <xdr:sp macro="" textlink="">
      <xdr:nvSpPr>
        <xdr:cNvPr id="296" name="n_1aveValue【市民会館】&#10;有形固定資産減価償却率"/>
        <xdr:cNvSpPr txBox="1"/>
      </xdr:nvSpPr>
      <xdr:spPr>
        <a:xfrm>
          <a:off x="35820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171285</xdr:rowOff>
    </xdr:from>
    <xdr:ext cx="405111" cy="259045"/>
    <xdr:sp macro="" textlink="">
      <xdr:nvSpPr>
        <xdr:cNvPr id="297" name="n_2aveValue【市民会館】&#10;有形固定資産減価償却率"/>
        <xdr:cNvSpPr txBox="1"/>
      </xdr:nvSpPr>
      <xdr:spPr>
        <a:xfrm>
          <a:off x="27057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159856</xdr:rowOff>
    </xdr:from>
    <xdr:ext cx="405111" cy="259045"/>
    <xdr:sp macro="" textlink="">
      <xdr:nvSpPr>
        <xdr:cNvPr id="298" name="n_3aveValue【市民会館】&#10;有形固定資産減価償却率"/>
        <xdr:cNvSpPr txBox="1"/>
      </xdr:nvSpPr>
      <xdr:spPr>
        <a:xfrm>
          <a:off x="1816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85470</xdr:rowOff>
    </xdr:from>
    <xdr:ext cx="405111" cy="259045"/>
    <xdr:sp macro="" textlink="">
      <xdr:nvSpPr>
        <xdr:cNvPr id="299" name="n_4aveValue【市民会館】&#10;有形固定資産減価償却率"/>
        <xdr:cNvSpPr txBox="1"/>
      </xdr:nvSpPr>
      <xdr:spPr>
        <a:xfrm>
          <a:off x="927744"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101072</xdr:rowOff>
    </xdr:from>
    <xdr:ext cx="405111" cy="259045"/>
    <xdr:sp macro="" textlink="">
      <xdr:nvSpPr>
        <xdr:cNvPr id="300" name="n_1mainValue【市民会館】&#10;有形固定資産減価償却率"/>
        <xdr:cNvSpPr txBox="1"/>
      </xdr:nvSpPr>
      <xdr:spPr>
        <a:xfrm>
          <a:off x="3582044" y="174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25961</xdr:rowOff>
    </xdr:from>
    <xdr:ext cx="405111" cy="259045"/>
    <xdr:sp macro="" textlink="">
      <xdr:nvSpPr>
        <xdr:cNvPr id="301" name="n_4mainValue【市民会館】&#10;有形固定資産減価償却率"/>
        <xdr:cNvSpPr txBox="1"/>
      </xdr:nvSpPr>
      <xdr:spPr>
        <a:xfrm>
          <a:off x="927744" y="1734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2" name="正方形/長方形 3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3" name="正方形/長方形 3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4" name="正方形/長方形 3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5" name="正方形/長方形 3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6" name="正方形/長方形 3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7" name="正方形/長方形 3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8" name="正方形/長方形 3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9" name="正方形/長方形 3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0" name="テキスト ボックス 3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1" name="直線コネクタ 3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2" name="直線コネクタ 31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3" name="テキスト ボックス 31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4" name="直線コネクタ 31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5" name="テキスト ボックス 31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6" name="直線コネクタ 31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7" name="テキスト ボックス 31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8" name="直線コネクタ 31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9" name="テキスト ボックス 31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0" name="直線コネクタ 31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1" name="テキスト ボックス 32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2" name="直線コネクタ 3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3" name="テキスト ボックス 3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127636</xdr:rowOff>
    </xdr:to>
    <xdr:cxnSp macro="">
      <xdr:nvCxnSpPr>
        <xdr:cNvPr id="325" name="直線コネクタ 324"/>
        <xdr:cNvCxnSpPr/>
      </xdr:nvCxnSpPr>
      <xdr:spPr>
        <a:xfrm flipV="1">
          <a:off x="10476865" y="1715262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131463</xdr:rowOff>
    </xdr:from>
    <xdr:ext cx="469744" cy="259045"/>
    <xdr:sp macro="" textlink="">
      <xdr:nvSpPr>
        <xdr:cNvPr id="326" name="【市民会館】&#10;一人当たり面積最小値テキスト"/>
        <xdr:cNvSpPr txBox="1"/>
      </xdr:nvSpPr>
      <xdr:spPr>
        <a:xfrm>
          <a:off x="10515600"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127636</xdr:rowOff>
    </xdr:from>
    <xdr:to>
      <xdr:col>55</xdr:col>
      <xdr:colOff>88900</xdr:colOff>
      <xdr:row>108</xdr:row>
      <xdr:rowOff>127636</xdr:rowOff>
    </xdr:to>
    <xdr:cxnSp macro="">
      <xdr:nvCxnSpPr>
        <xdr:cNvPr id="327" name="直線コネクタ 326"/>
        <xdr:cNvCxnSpPr/>
      </xdr:nvCxnSpPr>
      <xdr:spPr>
        <a:xfrm>
          <a:off x="10388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328" name="【市民会館】&#10;一人当たり面積最大値テキスト"/>
        <xdr:cNvSpPr txBox="1"/>
      </xdr:nvSpPr>
      <xdr:spPr>
        <a:xfrm>
          <a:off x="10515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329" name="直線コネクタ 328"/>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20972</xdr:rowOff>
    </xdr:from>
    <xdr:ext cx="469744" cy="259045"/>
    <xdr:sp macro="" textlink="">
      <xdr:nvSpPr>
        <xdr:cNvPr id="330" name="【市民会館】&#10;一人当たり面積平均値テキスト"/>
        <xdr:cNvSpPr txBox="1"/>
      </xdr:nvSpPr>
      <xdr:spPr>
        <a:xfrm>
          <a:off x="10515600" y="18023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42545</xdr:rowOff>
    </xdr:from>
    <xdr:to>
      <xdr:col>55</xdr:col>
      <xdr:colOff>50800</xdr:colOff>
      <xdr:row>105</xdr:row>
      <xdr:rowOff>144145</xdr:rowOff>
    </xdr:to>
    <xdr:sp macro="" textlink="">
      <xdr:nvSpPr>
        <xdr:cNvPr id="331" name="フローチャート: 判断 330"/>
        <xdr:cNvSpPr/>
      </xdr:nvSpPr>
      <xdr:spPr>
        <a:xfrm>
          <a:off x="10426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332" name="フローチャート: 判断 331"/>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31114</xdr:rowOff>
    </xdr:from>
    <xdr:to>
      <xdr:col>46</xdr:col>
      <xdr:colOff>38100</xdr:colOff>
      <xdr:row>105</xdr:row>
      <xdr:rowOff>132714</xdr:rowOff>
    </xdr:to>
    <xdr:sp macro="" textlink="">
      <xdr:nvSpPr>
        <xdr:cNvPr id="333" name="フローチャート: 判断 332"/>
        <xdr:cNvSpPr/>
      </xdr:nvSpPr>
      <xdr:spPr>
        <a:xfrm>
          <a:off x="8699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334" name="フローチャート: 判断 333"/>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52070</xdr:rowOff>
    </xdr:from>
    <xdr:to>
      <xdr:col>36</xdr:col>
      <xdr:colOff>165100</xdr:colOff>
      <xdr:row>104</xdr:row>
      <xdr:rowOff>153670</xdr:rowOff>
    </xdr:to>
    <xdr:sp macro="" textlink="">
      <xdr:nvSpPr>
        <xdr:cNvPr id="335" name="フローチャート: 判断 334"/>
        <xdr:cNvSpPr/>
      </xdr:nvSpPr>
      <xdr:spPr>
        <a:xfrm>
          <a:off x="6921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6" name="テキスト ボックス 3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7" name="テキスト ボックス 3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8" name="テキスト ボックス 3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9" name="テキスト ボックス 3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0" name="テキスト ボックス 3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27305</xdr:rowOff>
    </xdr:from>
    <xdr:to>
      <xdr:col>55</xdr:col>
      <xdr:colOff>50800</xdr:colOff>
      <xdr:row>102</xdr:row>
      <xdr:rowOff>128905</xdr:rowOff>
    </xdr:to>
    <xdr:sp macro="" textlink="">
      <xdr:nvSpPr>
        <xdr:cNvPr id="341" name="楕円 340"/>
        <xdr:cNvSpPr/>
      </xdr:nvSpPr>
      <xdr:spPr>
        <a:xfrm>
          <a:off x="10426700" y="175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50182</xdr:rowOff>
    </xdr:from>
    <xdr:ext cx="469744" cy="259045"/>
    <xdr:sp macro="" textlink="">
      <xdr:nvSpPr>
        <xdr:cNvPr id="342" name="【市民会館】&#10;一人当たり面積該当値テキスト"/>
        <xdr:cNvSpPr txBox="1"/>
      </xdr:nvSpPr>
      <xdr:spPr>
        <a:xfrm>
          <a:off x="10515600" y="1736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48261</xdr:rowOff>
    </xdr:from>
    <xdr:to>
      <xdr:col>50</xdr:col>
      <xdr:colOff>165100</xdr:colOff>
      <xdr:row>102</xdr:row>
      <xdr:rowOff>149861</xdr:rowOff>
    </xdr:to>
    <xdr:sp macro="" textlink="">
      <xdr:nvSpPr>
        <xdr:cNvPr id="343" name="楕円 342"/>
        <xdr:cNvSpPr/>
      </xdr:nvSpPr>
      <xdr:spPr>
        <a:xfrm>
          <a:off x="9588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78105</xdr:rowOff>
    </xdr:from>
    <xdr:to>
      <xdr:col>55</xdr:col>
      <xdr:colOff>0</xdr:colOff>
      <xdr:row>102</xdr:row>
      <xdr:rowOff>99061</xdr:rowOff>
    </xdr:to>
    <xdr:cxnSp macro="">
      <xdr:nvCxnSpPr>
        <xdr:cNvPr id="344" name="直線コネクタ 343"/>
        <xdr:cNvCxnSpPr/>
      </xdr:nvCxnSpPr>
      <xdr:spPr>
        <a:xfrm flipV="1">
          <a:off x="9639300" y="17566005"/>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109220</xdr:rowOff>
    </xdr:from>
    <xdr:to>
      <xdr:col>36</xdr:col>
      <xdr:colOff>165100</xdr:colOff>
      <xdr:row>103</xdr:row>
      <xdr:rowOff>39370</xdr:rowOff>
    </xdr:to>
    <xdr:sp macro="" textlink="">
      <xdr:nvSpPr>
        <xdr:cNvPr id="345" name="楕円 344"/>
        <xdr:cNvSpPr/>
      </xdr:nvSpPr>
      <xdr:spPr>
        <a:xfrm>
          <a:off x="6921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87647</xdr:rowOff>
    </xdr:from>
    <xdr:ext cx="469744" cy="259045"/>
    <xdr:sp macro="" textlink="">
      <xdr:nvSpPr>
        <xdr:cNvPr id="346" name="n_1aveValue【市民会館】&#10;一人当たり面積"/>
        <xdr:cNvSpPr txBox="1"/>
      </xdr:nvSpPr>
      <xdr:spPr>
        <a:xfrm>
          <a:off x="93917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149241</xdr:rowOff>
    </xdr:from>
    <xdr:ext cx="469744" cy="259045"/>
    <xdr:sp macro="" textlink="">
      <xdr:nvSpPr>
        <xdr:cNvPr id="347" name="n_2aveValue【市民会館】&#10;一人当たり面積"/>
        <xdr:cNvSpPr txBox="1"/>
      </xdr:nvSpPr>
      <xdr:spPr>
        <a:xfrm>
          <a:off x="8515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348" name="n_3ave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144797</xdr:rowOff>
    </xdr:from>
    <xdr:ext cx="469744" cy="259045"/>
    <xdr:sp macro="" textlink="">
      <xdr:nvSpPr>
        <xdr:cNvPr id="349" name="n_4aveValue【市民会館】&#10;一人当たり面積"/>
        <xdr:cNvSpPr txBox="1"/>
      </xdr:nvSpPr>
      <xdr:spPr>
        <a:xfrm>
          <a:off x="6737427" y="1797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166388</xdr:rowOff>
    </xdr:from>
    <xdr:ext cx="469744" cy="259045"/>
    <xdr:sp macro="" textlink="">
      <xdr:nvSpPr>
        <xdr:cNvPr id="350" name="n_1mainValue【市民会館】&#10;一人当たり面積"/>
        <xdr:cNvSpPr txBox="1"/>
      </xdr:nvSpPr>
      <xdr:spPr>
        <a:xfrm>
          <a:off x="9391727" y="173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55897</xdr:rowOff>
    </xdr:from>
    <xdr:ext cx="469744" cy="259045"/>
    <xdr:sp macro="" textlink="">
      <xdr:nvSpPr>
        <xdr:cNvPr id="351" name="n_4mainValue【市民会館】&#10;一人当たり面積"/>
        <xdr:cNvSpPr txBox="1"/>
      </xdr:nvSpPr>
      <xdr:spPr>
        <a:xfrm>
          <a:off x="6737427" y="1737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9" name="正方形/長方形 35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68" name="正方形/長方形 3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9" name="正方形/長方形 3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0" name="正方形/長方形 3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1" name="正方形/長方形 3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2" name="正方形/長方形 3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3" name="正方形/長方形 3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4" name="正方形/長方形 3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5" name="正方形/長方形 3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6" name="テキスト ボックス 3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7" name="直線コネクタ 3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78" name="テキスト ボックス 37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9" name="直線コネクタ 37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80" name="テキスト ボックス 37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1" name="直線コネクタ 38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2" name="テキスト ボックス 38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3" name="直線コネクタ 38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4" name="テキスト ボックス 38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5" name="直線コネクタ 38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6" name="テキスト ボックス 38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7" name="直線コネクタ 38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88" name="テキスト ボックス 38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9" name="直線コネクタ 3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90" name="テキスト ボックス 38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392" name="直線コネクタ 391"/>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393" name="【保健センター・保健所】&#10;有形固定資産減価償却率最小値テキスト"/>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394" name="直線コネクタ 393"/>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395"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396" name="直線コネクタ 395"/>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156862</xdr:rowOff>
    </xdr:from>
    <xdr:ext cx="405111" cy="259045"/>
    <xdr:sp macro="" textlink="">
      <xdr:nvSpPr>
        <xdr:cNvPr id="397" name="【保健センター・保健所】&#10;有形固定資産減価償却率平均値テキスト"/>
        <xdr:cNvSpPr txBox="1"/>
      </xdr:nvSpPr>
      <xdr:spPr>
        <a:xfrm>
          <a:off x="1635760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398" name="フローチャート: 判断 397"/>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399" name="フローチャート: 判断 398"/>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400" name="フローチャート: 判断 399"/>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401" name="フローチャート: 判断 400"/>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402" name="フローチャート: 判断 401"/>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3" name="テキスト ボックス 4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4" name="テキスト ボックス 4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5" name="テキスト ボックス 4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6" name="テキスト ボックス 4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7" name="テキスト ボックス 4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408" name="楕円 407"/>
        <xdr:cNvSpPr/>
      </xdr:nvSpPr>
      <xdr:spPr>
        <a:xfrm>
          <a:off x="16268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156227</xdr:rowOff>
    </xdr:from>
    <xdr:ext cx="405111" cy="259045"/>
    <xdr:sp macro="" textlink="">
      <xdr:nvSpPr>
        <xdr:cNvPr id="409" name="【保健センター・保健所】&#10;有形固定資産減価償却率該当値テキスト"/>
        <xdr:cNvSpPr txBox="1"/>
      </xdr:nvSpPr>
      <xdr:spPr>
        <a:xfrm>
          <a:off x="16357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139700</xdr:rowOff>
    </xdr:from>
    <xdr:to>
      <xdr:col>81</xdr:col>
      <xdr:colOff>101600</xdr:colOff>
      <xdr:row>61</xdr:row>
      <xdr:rowOff>69850</xdr:rowOff>
    </xdr:to>
    <xdr:sp macro="" textlink="">
      <xdr:nvSpPr>
        <xdr:cNvPr id="410" name="楕円 409"/>
        <xdr:cNvSpPr/>
      </xdr:nvSpPr>
      <xdr:spPr>
        <a:xfrm>
          <a:off x="15430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19050</xdr:rowOff>
    </xdr:from>
    <xdr:to>
      <xdr:col>85</xdr:col>
      <xdr:colOff>127000</xdr:colOff>
      <xdr:row>61</xdr:row>
      <xdr:rowOff>57150</xdr:rowOff>
    </xdr:to>
    <xdr:cxnSp macro="">
      <xdr:nvCxnSpPr>
        <xdr:cNvPr id="411" name="直線コネクタ 410"/>
        <xdr:cNvCxnSpPr/>
      </xdr:nvCxnSpPr>
      <xdr:spPr>
        <a:xfrm>
          <a:off x="15481300" y="10477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63500</xdr:rowOff>
    </xdr:from>
    <xdr:to>
      <xdr:col>67</xdr:col>
      <xdr:colOff>101600</xdr:colOff>
      <xdr:row>60</xdr:row>
      <xdr:rowOff>165100</xdr:rowOff>
    </xdr:to>
    <xdr:sp macro="" textlink="">
      <xdr:nvSpPr>
        <xdr:cNvPr id="412" name="楕円 411"/>
        <xdr:cNvSpPr/>
      </xdr:nvSpPr>
      <xdr:spPr>
        <a:xfrm>
          <a:off x="12763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6367</xdr:rowOff>
    </xdr:from>
    <xdr:ext cx="405111" cy="259045"/>
    <xdr:sp macro="" textlink="">
      <xdr:nvSpPr>
        <xdr:cNvPr id="413" name="n_1aveValue【保健センター・保健所】&#10;有形固定資産減価償却率"/>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414" name="n_2aveValue【保健センター・保健所】&#10;有形固定資産減価償却率"/>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156862</xdr:rowOff>
    </xdr:from>
    <xdr:ext cx="405111" cy="259045"/>
    <xdr:sp macro="" textlink="">
      <xdr:nvSpPr>
        <xdr:cNvPr id="415" name="n_3aveValue【保健センター・保健所】&#10;有形固定資産減価償却率"/>
        <xdr:cNvSpPr txBox="1"/>
      </xdr:nvSpPr>
      <xdr:spPr>
        <a:xfrm>
          <a:off x="13500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130192</xdr:rowOff>
    </xdr:from>
    <xdr:ext cx="405111" cy="259045"/>
    <xdr:sp macro="" textlink="">
      <xdr:nvSpPr>
        <xdr:cNvPr id="416" name="n_4aveValue【保健センター・保健所】&#10;有形固定資産減価償却率"/>
        <xdr:cNvSpPr txBox="1"/>
      </xdr:nvSpPr>
      <xdr:spPr>
        <a:xfrm>
          <a:off x="12611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60977</xdr:rowOff>
    </xdr:from>
    <xdr:ext cx="405111" cy="259045"/>
    <xdr:sp macro="" textlink="">
      <xdr:nvSpPr>
        <xdr:cNvPr id="417" name="n_1mainValue【保健センター・保健所】&#10;有形固定資産減価償却率"/>
        <xdr:cNvSpPr txBox="1"/>
      </xdr:nvSpPr>
      <xdr:spPr>
        <a:xfrm>
          <a:off x="152660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418" name="n_4mainValue【保健センター・保健所】&#10;有形固定資産減価償却率"/>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9" name="正方形/長方形 4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0" name="正方形/長方形 4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1" name="正方形/長方形 4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2" name="正方形/長方形 4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3" name="正方形/長方形 4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4" name="正方形/長方形 4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5" name="正方形/長方形 4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6" name="正方形/長方形 4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7" name="テキスト ボックス 4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8" name="直線コネクタ 4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29" name="直線コネクタ 42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0" name="テキスト ボックス 42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1" name="直線コネクタ 43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2" name="テキスト ボックス 43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3" name="直線コネクタ 43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4" name="テキスト ボックス 43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5" name="直線コネクタ 43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6" name="テキスト ボックス 43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7" name="直線コネクタ 43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8" name="テキスト ボックス 43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9" name="直線コネクタ 4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0" name="テキスト ボックス 4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442" name="直線コネクタ 441"/>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443"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444" name="直線コネクタ 443"/>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445"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446" name="直線コネクタ 445"/>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157497</xdr:rowOff>
    </xdr:from>
    <xdr:ext cx="469744" cy="259045"/>
    <xdr:sp macro="" textlink="">
      <xdr:nvSpPr>
        <xdr:cNvPr id="447" name="【保健センター・保健所】&#10;一人当たり面積平均値テキスト"/>
        <xdr:cNvSpPr txBox="1"/>
      </xdr:nvSpPr>
      <xdr:spPr>
        <a:xfrm>
          <a:off x="22199600" y="10615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448" name="フローチャート: 判断 447"/>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449" name="フローチャート: 判断 448"/>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450" name="フローチャート: 判断 449"/>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451" name="フローチャート: 判断 450"/>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157480</xdr:rowOff>
    </xdr:from>
    <xdr:to>
      <xdr:col>98</xdr:col>
      <xdr:colOff>38100</xdr:colOff>
      <xdr:row>63</xdr:row>
      <xdr:rowOff>87630</xdr:rowOff>
    </xdr:to>
    <xdr:sp macro="" textlink="">
      <xdr:nvSpPr>
        <xdr:cNvPr id="452" name="フローチャート: 判断 451"/>
        <xdr:cNvSpPr/>
      </xdr:nvSpPr>
      <xdr:spPr>
        <a:xfrm>
          <a:off x="186055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3" name="テキスト ボックス 4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4" name="テキスト ボックス 4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5" name="テキスト ボックス 4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6" name="テキスト ボックス 4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7" name="テキスト ボックス 4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66040</xdr:rowOff>
    </xdr:from>
    <xdr:to>
      <xdr:col>116</xdr:col>
      <xdr:colOff>114300</xdr:colOff>
      <xdr:row>63</xdr:row>
      <xdr:rowOff>167640</xdr:rowOff>
    </xdr:to>
    <xdr:sp macro="" textlink="">
      <xdr:nvSpPr>
        <xdr:cNvPr id="458" name="楕円 457"/>
        <xdr:cNvSpPr/>
      </xdr:nvSpPr>
      <xdr:spPr>
        <a:xfrm>
          <a:off x="22110700" y="1086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152417</xdr:rowOff>
    </xdr:from>
    <xdr:ext cx="469744" cy="259045"/>
    <xdr:sp macro="" textlink="">
      <xdr:nvSpPr>
        <xdr:cNvPr id="459" name="【保健センター・保健所】&#10;一人当たり面積該当値テキスト"/>
        <xdr:cNvSpPr txBox="1"/>
      </xdr:nvSpPr>
      <xdr:spPr>
        <a:xfrm>
          <a:off x="22199600"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68580</xdr:rowOff>
    </xdr:from>
    <xdr:to>
      <xdr:col>112</xdr:col>
      <xdr:colOff>38100</xdr:colOff>
      <xdr:row>63</xdr:row>
      <xdr:rowOff>170180</xdr:rowOff>
    </xdr:to>
    <xdr:sp macro="" textlink="">
      <xdr:nvSpPr>
        <xdr:cNvPr id="460" name="楕円 459"/>
        <xdr:cNvSpPr/>
      </xdr:nvSpPr>
      <xdr:spPr>
        <a:xfrm>
          <a:off x="21272500" y="1086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116840</xdr:rowOff>
    </xdr:from>
    <xdr:to>
      <xdr:col>116</xdr:col>
      <xdr:colOff>63500</xdr:colOff>
      <xdr:row>63</xdr:row>
      <xdr:rowOff>119380</xdr:rowOff>
    </xdr:to>
    <xdr:cxnSp macro="">
      <xdr:nvCxnSpPr>
        <xdr:cNvPr id="461" name="直線コネクタ 460"/>
        <xdr:cNvCxnSpPr/>
      </xdr:nvCxnSpPr>
      <xdr:spPr>
        <a:xfrm flipV="1">
          <a:off x="21323300" y="1091819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76200</xdr:rowOff>
    </xdr:from>
    <xdr:to>
      <xdr:col>98</xdr:col>
      <xdr:colOff>38100</xdr:colOff>
      <xdr:row>64</xdr:row>
      <xdr:rowOff>6350</xdr:rowOff>
    </xdr:to>
    <xdr:sp macro="" textlink="">
      <xdr:nvSpPr>
        <xdr:cNvPr id="462" name="楕円 461"/>
        <xdr:cNvSpPr/>
      </xdr:nvSpPr>
      <xdr:spPr>
        <a:xfrm>
          <a:off x="18605500" y="1087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86377</xdr:rowOff>
    </xdr:from>
    <xdr:ext cx="469744" cy="259045"/>
    <xdr:sp macro="" textlink="">
      <xdr:nvSpPr>
        <xdr:cNvPr id="463"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83837</xdr:rowOff>
    </xdr:from>
    <xdr:ext cx="469744" cy="259045"/>
    <xdr:sp macro="" textlink="">
      <xdr:nvSpPr>
        <xdr:cNvPr id="464" name="n_2aveValue【保健センター・保健所】&#10;一人当たり面積"/>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123207</xdr:rowOff>
    </xdr:from>
    <xdr:ext cx="469744" cy="259045"/>
    <xdr:sp macro="" textlink="">
      <xdr:nvSpPr>
        <xdr:cNvPr id="465" name="n_3aveValue【保健センター・保健所】&#10;一人当たり面積"/>
        <xdr:cNvSpPr txBox="1"/>
      </xdr:nvSpPr>
      <xdr:spPr>
        <a:xfrm>
          <a:off x="19310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104157</xdr:rowOff>
    </xdr:from>
    <xdr:ext cx="469744" cy="259045"/>
    <xdr:sp macro="" textlink="">
      <xdr:nvSpPr>
        <xdr:cNvPr id="466" name="n_4aveValue【保健センター・保健所】&#10;一人当たり面積"/>
        <xdr:cNvSpPr txBox="1"/>
      </xdr:nvSpPr>
      <xdr:spPr>
        <a:xfrm>
          <a:off x="18421427"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161307</xdr:rowOff>
    </xdr:from>
    <xdr:ext cx="469744" cy="259045"/>
    <xdr:sp macro="" textlink="">
      <xdr:nvSpPr>
        <xdr:cNvPr id="467" name="n_1mainValue【保健センター・保健所】&#10;一人当たり面積"/>
        <xdr:cNvSpPr txBox="1"/>
      </xdr:nvSpPr>
      <xdr:spPr>
        <a:xfrm>
          <a:off x="21075727" y="1096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168927</xdr:rowOff>
    </xdr:from>
    <xdr:ext cx="469744" cy="259045"/>
    <xdr:sp macro="" textlink="">
      <xdr:nvSpPr>
        <xdr:cNvPr id="468" name="n_4mainValue【保健センター・保健所】&#10;一人当たり面積"/>
        <xdr:cNvSpPr txBox="1"/>
      </xdr:nvSpPr>
      <xdr:spPr>
        <a:xfrm>
          <a:off x="18421427" y="1097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9" name="正方形/長方形 4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0" name="正方形/長方形 4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1" name="正方形/長方形 4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2" name="正方形/長方形 4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3" name="正方形/長方形 4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4" name="正方形/長方形 4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5" name="正方形/長方形 4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6" name="正方形/長方形 47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7" name="正方形/長方形 4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8" name="正方形/長方形 4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9" name="正方形/長方形 4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0" name="正方形/長方形 4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1" name="正方形/長方形 4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2" name="正方形/長方形 4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3" name="正方形/長方形 4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4" name="正方形/長方形 48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5" name="正方形/長方形 4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6" name="正方形/長方形 4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7" name="正方形/長方形 4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8" name="正方形/長方形 4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9" name="正方形/長方形 4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0" name="正方形/長方形 4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1" name="正方形/長方形 4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2" name="正方形/長方形 4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3" name="テキスト ボックス 4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4" name="直線コネクタ 4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95" name="テキスト ボックス 49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96" name="直線コネクタ 49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97" name="テキスト ボックス 49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8" name="直線コネクタ 49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9" name="テキスト ボックス 49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0" name="直線コネクタ 49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01" name="テキスト ボックス 50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02" name="直線コネクタ 50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03" name="テキスト ボックス 50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4" name="直線コネクタ 50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5" name="テキスト ボックス 50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6" name="直線コネクタ 50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07" name="テキスト ボックス 50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8" name="直線コネクタ 5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510" name="直線コネクタ 509"/>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511"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512" name="直線コネクタ 511"/>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13"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14" name="直線コネクタ 51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515" name="【庁舎】&#10;有形固定資産減価償却率平均値テキスト"/>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16" name="フローチャート: 判断 515"/>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517" name="フローチャート: 判断 516"/>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518" name="フローチャート: 判断 517"/>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519" name="フローチャート: 判断 518"/>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520" name="フローチャート: 判断 519"/>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1" name="テキスト ボックス 5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2" name="テキスト ボックス 5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3" name="テキスト ボックス 5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4" name="テキスト ボックス 5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5" name="テキスト ボックス 5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31931</xdr:rowOff>
    </xdr:from>
    <xdr:to>
      <xdr:col>85</xdr:col>
      <xdr:colOff>177800</xdr:colOff>
      <xdr:row>108</xdr:row>
      <xdr:rowOff>133531</xdr:rowOff>
    </xdr:to>
    <xdr:sp macro="" textlink="">
      <xdr:nvSpPr>
        <xdr:cNvPr id="526" name="楕円 525"/>
        <xdr:cNvSpPr/>
      </xdr:nvSpPr>
      <xdr:spPr>
        <a:xfrm>
          <a:off x="162687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118308</xdr:rowOff>
    </xdr:from>
    <xdr:ext cx="405111" cy="259045"/>
    <xdr:sp macro="" textlink="">
      <xdr:nvSpPr>
        <xdr:cNvPr id="527" name="【庁舎】&#10;有形固定資産減価償却率該当値テキスト"/>
        <xdr:cNvSpPr txBox="1"/>
      </xdr:nvSpPr>
      <xdr:spPr>
        <a:xfrm>
          <a:off x="16357600" y="18463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25400</xdr:rowOff>
    </xdr:from>
    <xdr:to>
      <xdr:col>81</xdr:col>
      <xdr:colOff>101600</xdr:colOff>
      <xdr:row>108</xdr:row>
      <xdr:rowOff>127000</xdr:rowOff>
    </xdr:to>
    <xdr:sp macro="" textlink="">
      <xdr:nvSpPr>
        <xdr:cNvPr id="528" name="楕円 527"/>
        <xdr:cNvSpPr/>
      </xdr:nvSpPr>
      <xdr:spPr>
        <a:xfrm>
          <a:off x="15430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76200</xdr:rowOff>
    </xdr:from>
    <xdr:to>
      <xdr:col>85</xdr:col>
      <xdr:colOff>127000</xdr:colOff>
      <xdr:row>108</xdr:row>
      <xdr:rowOff>82731</xdr:rowOff>
    </xdr:to>
    <xdr:cxnSp macro="">
      <xdr:nvCxnSpPr>
        <xdr:cNvPr id="529" name="直線コネクタ 528"/>
        <xdr:cNvCxnSpPr/>
      </xdr:nvCxnSpPr>
      <xdr:spPr>
        <a:xfrm>
          <a:off x="15481300" y="1859280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131536</xdr:rowOff>
    </xdr:from>
    <xdr:to>
      <xdr:col>67</xdr:col>
      <xdr:colOff>101600</xdr:colOff>
      <xdr:row>108</xdr:row>
      <xdr:rowOff>61686</xdr:rowOff>
    </xdr:to>
    <xdr:sp macro="" textlink="">
      <xdr:nvSpPr>
        <xdr:cNvPr id="530" name="楕円 529"/>
        <xdr:cNvSpPr/>
      </xdr:nvSpPr>
      <xdr:spPr>
        <a:xfrm>
          <a:off x="12763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53720</xdr:rowOff>
    </xdr:from>
    <xdr:ext cx="405111" cy="259045"/>
    <xdr:sp macro="" textlink="">
      <xdr:nvSpPr>
        <xdr:cNvPr id="531" name="n_1aveValue【庁舎】&#10;有形固定資産減価償却率"/>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532"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533" name="n_3aveValue【庁舎】&#10;有形固定資産減価償却率"/>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534" name="n_4aveValue【庁舎】&#10;有形固定資産減価償却率"/>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118127</xdr:rowOff>
    </xdr:from>
    <xdr:ext cx="405111" cy="259045"/>
    <xdr:sp macro="" textlink="">
      <xdr:nvSpPr>
        <xdr:cNvPr id="535" name="n_1mainValue【庁舎】&#10;有形固定資産減価償却率"/>
        <xdr:cNvSpPr txBox="1"/>
      </xdr:nvSpPr>
      <xdr:spPr>
        <a:xfrm>
          <a:off x="152660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52813</xdr:rowOff>
    </xdr:from>
    <xdr:ext cx="405111" cy="259045"/>
    <xdr:sp macro="" textlink="">
      <xdr:nvSpPr>
        <xdr:cNvPr id="536" name="n_4mainValue【庁舎】&#10;有形固定資産減価償却率"/>
        <xdr:cNvSpPr txBox="1"/>
      </xdr:nvSpPr>
      <xdr:spPr>
        <a:xfrm>
          <a:off x="12611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7" name="正方形/長方形 5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8" name="正方形/長方形 5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9" name="正方形/長方形 5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0" name="正方形/長方形 5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1" name="正方形/長方形 5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2" name="正方形/長方形 5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3" name="正方形/長方形 5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4" name="正方形/長方形 5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5" name="テキスト ボックス 5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6" name="直線コネクタ 5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47" name="直線コネクタ 54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48" name="テキスト ボックス 54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49" name="直線コネクタ 54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50" name="テキスト ボックス 54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51" name="直線コネクタ 55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52" name="テキスト ボックス 55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53" name="直線コネクタ 55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54" name="テキスト ボックス 55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55" name="直線コネクタ 55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56" name="テキスト ボックス 55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57" name="直線コネクタ 55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58" name="テキスト ボックス 55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9" name="直線コネクタ 5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0" name="テキスト ボックス 5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562" name="直線コネクタ 561"/>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563" name="【庁舎】&#10;一人当たり面積最小値テキスト"/>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564" name="直線コネクタ 563"/>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565" name="【庁舎】&#10;一人当たり面積最大値テキスト"/>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566" name="直線コネクタ 565"/>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86921</xdr:rowOff>
    </xdr:from>
    <xdr:ext cx="469744" cy="259045"/>
    <xdr:sp macro="" textlink="">
      <xdr:nvSpPr>
        <xdr:cNvPr id="567" name="【庁舎】&#10;一人当たり面積平均値テキスト"/>
        <xdr:cNvSpPr txBox="1"/>
      </xdr:nvSpPr>
      <xdr:spPr>
        <a:xfrm>
          <a:off x="22199600" y="1791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568" name="フローチャート: 判断 567"/>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569" name="フローチャート: 判断 568"/>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570" name="フローチャート: 判断 569"/>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571" name="フローチャート: 判断 570"/>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572" name="フローチャート: 判断 571"/>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3" name="テキスト ボックス 5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4" name="テキスト ボックス 5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5" name="テキスト ボックス 5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6" name="テキスト ボックス 5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7" name="テキスト ボックス 5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122827</xdr:rowOff>
    </xdr:from>
    <xdr:to>
      <xdr:col>116</xdr:col>
      <xdr:colOff>114300</xdr:colOff>
      <xdr:row>106</xdr:row>
      <xdr:rowOff>52977</xdr:rowOff>
    </xdr:to>
    <xdr:sp macro="" textlink="">
      <xdr:nvSpPr>
        <xdr:cNvPr id="578" name="楕円 577"/>
        <xdr:cNvSpPr/>
      </xdr:nvSpPr>
      <xdr:spPr>
        <a:xfrm>
          <a:off x="22110700" y="181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101254</xdr:rowOff>
    </xdr:from>
    <xdr:ext cx="469744" cy="259045"/>
    <xdr:sp macro="" textlink="">
      <xdr:nvSpPr>
        <xdr:cNvPr id="579" name="【庁舎】&#10;一人当たり面積該当値テキスト"/>
        <xdr:cNvSpPr txBox="1"/>
      </xdr:nvSpPr>
      <xdr:spPr>
        <a:xfrm>
          <a:off x="22199600" y="1810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132624</xdr:rowOff>
    </xdr:from>
    <xdr:to>
      <xdr:col>112</xdr:col>
      <xdr:colOff>38100</xdr:colOff>
      <xdr:row>106</xdr:row>
      <xdr:rowOff>62774</xdr:rowOff>
    </xdr:to>
    <xdr:sp macro="" textlink="">
      <xdr:nvSpPr>
        <xdr:cNvPr id="580" name="楕円 579"/>
        <xdr:cNvSpPr/>
      </xdr:nvSpPr>
      <xdr:spPr>
        <a:xfrm>
          <a:off x="21272500" y="1813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2177</xdr:rowOff>
    </xdr:from>
    <xdr:to>
      <xdr:col>116</xdr:col>
      <xdr:colOff>63500</xdr:colOff>
      <xdr:row>106</xdr:row>
      <xdr:rowOff>11974</xdr:rowOff>
    </xdr:to>
    <xdr:cxnSp macro="">
      <xdr:nvCxnSpPr>
        <xdr:cNvPr id="581" name="直線コネクタ 580"/>
        <xdr:cNvCxnSpPr/>
      </xdr:nvCxnSpPr>
      <xdr:spPr>
        <a:xfrm flipV="1">
          <a:off x="21323300" y="1817587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163105</xdr:rowOff>
    </xdr:from>
    <xdr:to>
      <xdr:col>98</xdr:col>
      <xdr:colOff>38100</xdr:colOff>
      <xdr:row>106</xdr:row>
      <xdr:rowOff>93255</xdr:rowOff>
    </xdr:to>
    <xdr:sp macro="" textlink="">
      <xdr:nvSpPr>
        <xdr:cNvPr id="582" name="楕円 581"/>
        <xdr:cNvSpPr/>
      </xdr:nvSpPr>
      <xdr:spPr>
        <a:xfrm>
          <a:off x="18605500" y="1816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78213</xdr:rowOff>
    </xdr:from>
    <xdr:ext cx="469744" cy="259045"/>
    <xdr:sp macro="" textlink="">
      <xdr:nvSpPr>
        <xdr:cNvPr id="583" name="n_1aveValue【庁舎】&#10;一人当たり面積"/>
        <xdr:cNvSpPr txBox="1"/>
      </xdr:nvSpPr>
      <xdr:spPr>
        <a:xfrm>
          <a:off x="210757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584" name="n_2aveValue【庁舎】&#10;一人当たり面積"/>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585" name="n_3aveValue【庁舎】&#10;一人当たり面積"/>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87647</xdr:rowOff>
    </xdr:from>
    <xdr:ext cx="469744" cy="259045"/>
    <xdr:sp macro="" textlink="">
      <xdr:nvSpPr>
        <xdr:cNvPr id="586" name="n_4aveValue【庁舎】&#10;一人当たり面積"/>
        <xdr:cNvSpPr txBox="1"/>
      </xdr:nvSpPr>
      <xdr:spPr>
        <a:xfrm>
          <a:off x="18421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53901</xdr:rowOff>
    </xdr:from>
    <xdr:ext cx="469744" cy="259045"/>
    <xdr:sp macro="" textlink="">
      <xdr:nvSpPr>
        <xdr:cNvPr id="587" name="n_1mainValue【庁舎】&#10;一人当たり面積"/>
        <xdr:cNvSpPr txBox="1"/>
      </xdr:nvSpPr>
      <xdr:spPr>
        <a:xfrm>
          <a:off x="21075727" y="1822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109782</xdr:rowOff>
    </xdr:from>
    <xdr:ext cx="469744" cy="259045"/>
    <xdr:sp macro="" textlink="">
      <xdr:nvSpPr>
        <xdr:cNvPr id="588" name="n_4mainValue【庁舎】&#10;一人当たり面積"/>
        <xdr:cNvSpPr txBox="1"/>
      </xdr:nvSpPr>
      <xdr:spPr>
        <a:xfrm>
          <a:off x="18421427" y="1794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9" name="正方形/長方形 5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0" name="正方形/長方形 5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1" name="テキスト ボックス 5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類似団体と比較して特に有形固定資産減価償却率が高くなっている施設は、図書館、保健センター、庁舎である。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庁舎については、耐震化の課題もあり、新庁舎整備の指針として令和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月に「奈井江町役場庁舎整備基本計画」を策定し、令和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年度完成を予定している。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北海道奈井江町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5,335
5,305
88.19
4,681,367
4,567,334
114,033
2,964,154
5,087,811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類似団体平均を下回っている状況にあるが、ここ</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年間は、ほぼ同率で推移しており財政基盤が弱く地方交付税への依存度が高い北海道の中では、平均的な数値となっている。</a:t>
          </a:r>
          <a:endParaRPr lang="ja-JP" altLang="ja-JP" sz="1400">
            <a:effectLst/>
          </a:endParaRPr>
        </a:p>
        <a:p>
          <a:r>
            <a:rPr kumimoji="1" lang="ja-JP" altLang="ja-JP" sz="1100">
              <a:solidFill>
                <a:schemeClr val="dk1"/>
              </a:solidFill>
              <a:effectLst/>
              <a:latin typeface="+mn-lt"/>
              <a:ea typeface="+mn-ea"/>
              <a:cs typeface="+mn-cs"/>
            </a:rPr>
            <a:t>　今後においても、事務事業の効率化、見直し等を行うなど引き続き財政健全化に努める。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15724</xdr:rowOff>
    </xdr:to>
    <xdr:cxnSp macro="">
      <xdr:nvCxnSpPr>
        <xdr:cNvPr id="70" name="直線コネクタ 69"/>
        <xdr:cNvCxnSpPr/>
      </xdr:nvCxnSpPr>
      <xdr:spPr>
        <a:xfrm flipV="1">
          <a:off x="4114800" y="75480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15724</xdr:rowOff>
    </xdr:to>
    <xdr:cxnSp macro="">
      <xdr:nvCxnSpPr>
        <xdr:cNvPr id="73" name="直線コネクタ 72"/>
        <xdr:cNvCxnSpPr/>
      </xdr:nvCxnSpPr>
      <xdr:spPr>
        <a:xfrm>
          <a:off x="3225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6" name="直線コネクタ 75"/>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27215</xdr:rowOff>
    </xdr:to>
    <xdr:cxnSp macro="">
      <xdr:nvCxnSpPr>
        <xdr:cNvPr id="79" name="直線コネクタ 78"/>
        <xdr:cNvCxnSpPr/>
      </xdr:nvCxnSpPr>
      <xdr:spPr>
        <a:xfrm flipV="1">
          <a:off x="1447800" y="75480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90"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51301</xdr:rowOff>
    </xdr:from>
    <xdr:ext cx="736600" cy="259045"/>
    <xdr:sp macro="" textlink="">
      <xdr:nvSpPr>
        <xdr:cNvPr id="92" name="テキスト ボックス 91"/>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3" name="楕円 92"/>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4" name="テキスト ボックス 93"/>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5" name="楕円 94"/>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6" name="テキスト ボックス 95"/>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広域行政推進による、広域連合、一部事務組合への負担金、他会計への繰出金、</a:t>
          </a:r>
          <a:r>
            <a:rPr kumimoji="1" lang="ja-JP" altLang="ja-JP" sz="1100">
              <a:solidFill>
                <a:schemeClr val="dk1"/>
              </a:solidFill>
              <a:effectLst/>
              <a:latin typeface="+mn-lt"/>
              <a:ea typeface="+mn-ea"/>
              <a:cs typeface="+mn-cs"/>
            </a:rPr>
            <a:t>公債費が高い水準にあることから類似団体の平均を上回っている。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今後も、事務事業の効率化、見直し等、新規事業においては、必要性・緊急性は勿論のこと後年度の財政負担も厳しく見極めるなど、経常経費の削減に努める。</a:t>
          </a:r>
          <a:endParaRPr lang="ja-JP" altLang="ja-JP" sz="1400">
            <a:effectLst/>
          </a:endParaRPr>
        </a:p>
        <a:p>
          <a:r>
            <a:rPr kumimoji="1" lang="ja-JP" altLang="ja-JP" sz="1100">
              <a:solidFill>
                <a:schemeClr val="dk1"/>
              </a:solidFill>
              <a:effectLst/>
              <a:latin typeface="+mn-lt"/>
              <a:ea typeface="+mn-ea"/>
              <a:cs typeface="+mn-cs"/>
            </a:rPr>
            <a:t>　また、町税の収納強化を図るなど、財源の確保にも努める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155194</xdr:rowOff>
    </xdr:from>
    <xdr:to>
      <xdr:col>23</xdr:col>
      <xdr:colOff>133350</xdr:colOff>
      <xdr:row>65</xdr:row>
      <xdr:rowOff>60960</xdr:rowOff>
    </xdr:to>
    <xdr:cxnSp macro="">
      <xdr:nvCxnSpPr>
        <xdr:cNvPr id="131" name="直線コネクタ 130"/>
        <xdr:cNvCxnSpPr/>
      </xdr:nvCxnSpPr>
      <xdr:spPr>
        <a:xfrm flipV="1">
          <a:off x="4114800" y="1112799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121412</xdr:rowOff>
    </xdr:from>
    <xdr:to>
      <xdr:col>19</xdr:col>
      <xdr:colOff>133350</xdr:colOff>
      <xdr:row>65</xdr:row>
      <xdr:rowOff>60960</xdr:rowOff>
    </xdr:to>
    <xdr:cxnSp macro="">
      <xdr:nvCxnSpPr>
        <xdr:cNvPr id="134" name="直線コネクタ 133"/>
        <xdr:cNvCxnSpPr/>
      </xdr:nvCxnSpPr>
      <xdr:spPr>
        <a:xfrm>
          <a:off x="3225800" y="1109421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97282</xdr:rowOff>
    </xdr:from>
    <xdr:to>
      <xdr:col>15</xdr:col>
      <xdr:colOff>82550</xdr:colOff>
      <xdr:row>64</xdr:row>
      <xdr:rowOff>121412</xdr:rowOff>
    </xdr:to>
    <xdr:cxnSp macro="">
      <xdr:nvCxnSpPr>
        <xdr:cNvPr id="137" name="直線コネクタ 136"/>
        <xdr:cNvCxnSpPr/>
      </xdr:nvCxnSpPr>
      <xdr:spPr>
        <a:xfrm>
          <a:off x="2336800" y="1107008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97282</xdr:rowOff>
    </xdr:from>
    <xdr:to>
      <xdr:col>11</xdr:col>
      <xdr:colOff>31750</xdr:colOff>
      <xdr:row>65</xdr:row>
      <xdr:rowOff>80264</xdr:rowOff>
    </xdr:to>
    <xdr:cxnSp macro="">
      <xdr:nvCxnSpPr>
        <xdr:cNvPr id="140" name="直線コネクタ 139"/>
        <xdr:cNvCxnSpPr/>
      </xdr:nvCxnSpPr>
      <xdr:spPr>
        <a:xfrm flipV="1">
          <a:off x="1447800" y="1107008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42" name="テキスト ボックス 141"/>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144035</xdr:rowOff>
    </xdr:from>
    <xdr:ext cx="762000" cy="259045"/>
    <xdr:sp macro="" textlink="">
      <xdr:nvSpPr>
        <xdr:cNvPr id="144" name="テキスト ボックス 143"/>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104394</xdr:rowOff>
    </xdr:from>
    <xdr:to>
      <xdr:col>23</xdr:col>
      <xdr:colOff>184150</xdr:colOff>
      <xdr:row>65</xdr:row>
      <xdr:rowOff>34544</xdr:rowOff>
    </xdr:to>
    <xdr:sp macro="" textlink="">
      <xdr:nvSpPr>
        <xdr:cNvPr id="150" name="楕円 149"/>
        <xdr:cNvSpPr/>
      </xdr:nvSpPr>
      <xdr:spPr>
        <a:xfrm>
          <a:off x="49022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76471</xdr:rowOff>
    </xdr:from>
    <xdr:ext cx="762000" cy="259045"/>
    <xdr:sp macro="" textlink="">
      <xdr:nvSpPr>
        <xdr:cNvPr id="151" name="財政構造の弾力性該当値テキスト"/>
        <xdr:cNvSpPr txBox="1"/>
      </xdr:nvSpPr>
      <xdr:spPr>
        <a:xfrm>
          <a:off x="5041900" y="110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10160</xdr:rowOff>
    </xdr:from>
    <xdr:to>
      <xdr:col>19</xdr:col>
      <xdr:colOff>184150</xdr:colOff>
      <xdr:row>65</xdr:row>
      <xdr:rowOff>111760</xdr:rowOff>
    </xdr:to>
    <xdr:sp macro="" textlink="">
      <xdr:nvSpPr>
        <xdr:cNvPr id="152" name="楕円 151"/>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53" name="テキスト ボックス 152"/>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70612</xdr:rowOff>
    </xdr:from>
    <xdr:to>
      <xdr:col>15</xdr:col>
      <xdr:colOff>133350</xdr:colOff>
      <xdr:row>65</xdr:row>
      <xdr:rowOff>762</xdr:rowOff>
    </xdr:to>
    <xdr:sp macro="" textlink="">
      <xdr:nvSpPr>
        <xdr:cNvPr id="154" name="楕円 153"/>
        <xdr:cNvSpPr/>
      </xdr:nvSpPr>
      <xdr:spPr>
        <a:xfrm>
          <a:off x="3175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55" name="テキスト ボックス 154"/>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46482</xdr:rowOff>
    </xdr:from>
    <xdr:to>
      <xdr:col>11</xdr:col>
      <xdr:colOff>82550</xdr:colOff>
      <xdr:row>64</xdr:row>
      <xdr:rowOff>148082</xdr:rowOff>
    </xdr:to>
    <xdr:sp macro="" textlink="">
      <xdr:nvSpPr>
        <xdr:cNvPr id="156" name="楕円 155"/>
        <xdr:cNvSpPr/>
      </xdr:nvSpPr>
      <xdr:spPr>
        <a:xfrm>
          <a:off x="2286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132859</xdr:rowOff>
    </xdr:from>
    <xdr:ext cx="762000" cy="259045"/>
    <xdr:sp macro="" textlink="">
      <xdr:nvSpPr>
        <xdr:cNvPr id="157" name="テキスト ボックス 156"/>
        <xdr:cNvSpPr txBox="1"/>
      </xdr:nvSpPr>
      <xdr:spPr>
        <a:xfrm>
          <a:off x="1955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29464</xdr:rowOff>
    </xdr:from>
    <xdr:to>
      <xdr:col>7</xdr:col>
      <xdr:colOff>31750</xdr:colOff>
      <xdr:row>65</xdr:row>
      <xdr:rowOff>131064</xdr:rowOff>
    </xdr:to>
    <xdr:sp macro="" textlink="">
      <xdr:nvSpPr>
        <xdr:cNvPr id="158" name="楕円 157"/>
        <xdr:cNvSpPr/>
      </xdr:nvSpPr>
      <xdr:spPr>
        <a:xfrm>
          <a:off x="1397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115841</xdr:rowOff>
    </xdr:from>
    <xdr:ext cx="762000" cy="259045"/>
    <xdr:sp macro="" textlink="">
      <xdr:nvSpPr>
        <xdr:cNvPr id="159" name="テキスト ボックス 158"/>
        <xdr:cNvSpPr txBox="1"/>
      </xdr:nvSpPr>
      <xdr:spPr>
        <a:xfrm>
          <a:off x="1066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[326,112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年度に２つの福祉施設を民間に移管し企業会計は閉鎖したが、福祉施設の職員は町からの派遣とするため、企業会計職員が一般会計に異動し人件費が大きく増加している。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派遣期間が令和元年度をもって終了するため、今後は大きく減少することが見込まれる。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物件費についても、事務事業の効率化、見直し等を行い引き続き経費の削減に努める。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110655</xdr:rowOff>
    </xdr:from>
    <xdr:to>
      <xdr:col>23</xdr:col>
      <xdr:colOff>133350</xdr:colOff>
      <xdr:row>85</xdr:row>
      <xdr:rowOff>136764</xdr:rowOff>
    </xdr:to>
    <xdr:cxnSp macro="">
      <xdr:nvCxnSpPr>
        <xdr:cNvPr id="194" name="直線コネクタ 193"/>
        <xdr:cNvCxnSpPr/>
      </xdr:nvCxnSpPr>
      <xdr:spPr>
        <a:xfrm>
          <a:off x="4114800" y="14683905"/>
          <a:ext cx="838200" cy="2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61430</xdr:rowOff>
    </xdr:from>
    <xdr:ext cx="762000" cy="259045"/>
    <xdr:sp macro="" textlink="">
      <xdr:nvSpPr>
        <xdr:cNvPr id="195" name="人件費・物件費等の状況平均値テキスト"/>
        <xdr:cNvSpPr txBox="1"/>
      </xdr:nvSpPr>
      <xdr:spPr>
        <a:xfrm>
          <a:off x="5041900" y="14120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110655</xdr:rowOff>
    </xdr:from>
    <xdr:to>
      <xdr:col>19</xdr:col>
      <xdr:colOff>133350</xdr:colOff>
      <xdr:row>85</xdr:row>
      <xdr:rowOff>165990</xdr:rowOff>
    </xdr:to>
    <xdr:cxnSp macro="">
      <xdr:nvCxnSpPr>
        <xdr:cNvPr id="197" name="直線コネクタ 196"/>
        <xdr:cNvCxnSpPr/>
      </xdr:nvCxnSpPr>
      <xdr:spPr>
        <a:xfrm flipV="1">
          <a:off x="3225800" y="14683905"/>
          <a:ext cx="889000" cy="5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130680</xdr:rowOff>
    </xdr:from>
    <xdr:ext cx="736600" cy="259045"/>
    <xdr:sp macro="" textlink="">
      <xdr:nvSpPr>
        <xdr:cNvPr id="199" name="テキスト ボックス 198"/>
        <xdr:cNvSpPr txBox="1"/>
      </xdr:nvSpPr>
      <xdr:spPr>
        <a:xfrm>
          <a:off x="3733800" y="1401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1095</xdr:rowOff>
    </xdr:from>
    <xdr:to>
      <xdr:col>15</xdr:col>
      <xdr:colOff>82550</xdr:colOff>
      <xdr:row>85</xdr:row>
      <xdr:rowOff>165990</xdr:rowOff>
    </xdr:to>
    <xdr:cxnSp macro="">
      <xdr:nvCxnSpPr>
        <xdr:cNvPr id="200" name="直線コネクタ 199"/>
        <xdr:cNvCxnSpPr/>
      </xdr:nvCxnSpPr>
      <xdr:spPr>
        <a:xfrm>
          <a:off x="2336800" y="14402895"/>
          <a:ext cx="889000" cy="33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125843</xdr:rowOff>
    </xdr:from>
    <xdr:ext cx="762000" cy="259045"/>
    <xdr:sp macro="" textlink="">
      <xdr:nvSpPr>
        <xdr:cNvPr id="202" name="テキスト ボックス 201"/>
        <xdr:cNvSpPr txBox="1"/>
      </xdr:nvSpPr>
      <xdr:spPr>
        <a:xfrm>
          <a:off x="2844800" y="1401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1095</xdr:rowOff>
    </xdr:from>
    <xdr:to>
      <xdr:col>11</xdr:col>
      <xdr:colOff>31750</xdr:colOff>
      <xdr:row>84</xdr:row>
      <xdr:rowOff>32959</xdr:rowOff>
    </xdr:to>
    <xdr:cxnSp macro="">
      <xdr:nvCxnSpPr>
        <xdr:cNvPr id="203" name="直線コネクタ 202"/>
        <xdr:cNvCxnSpPr/>
      </xdr:nvCxnSpPr>
      <xdr:spPr>
        <a:xfrm flipV="1">
          <a:off x="1447800" y="14402895"/>
          <a:ext cx="889000" cy="3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140140</xdr:rowOff>
    </xdr:from>
    <xdr:ext cx="762000" cy="259045"/>
    <xdr:sp macro="" textlink="">
      <xdr:nvSpPr>
        <xdr:cNvPr id="205" name="テキスト ボックス 204"/>
        <xdr:cNvSpPr txBox="1"/>
      </xdr:nvSpPr>
      <xdr:spPr>
        <a:xfrm>
          <a:off x="1955800" y="140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104571</xdr:rowOff>
    </xdr:from>
    <xdr:ext cx="762000" cy="259045"/>
    <xdr:sp macro="" textlink="">
      <xdr:nvSpPr>
        <xdr:cNvPr id="207" name="テキスト ボックス 206"/>
        <xdr:cNvSpPr txBox="1"/>
      </xdr:nvSpPr>
      <xdr:spPr>
        <a:xfrm>
          <a:off x="1066800" y="1399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85964</xdr:rowOff>
    </xdr:from>
    <xdr:to>
      <xdr:col>23</xdr:col>
      <xdr:colOff>184150</xdr:colOff>
      <xdr:row>86</xdr:row>
      <xdr:rowOff>16114</xdr:rowOff>
    </xdr:to>
    <xdr:sp macro="" textlink="">
      <xdr:nvSpPr>
        <xdr:cNvPr id="213" name="楕円 212"/>
        <xdr:cNvSpPr/>
      </xdr:nvSpPr>
      <xdr:spPr>
        <a:xfrm>
          <a:off x="4902200" y="1465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58041</xdr:rowOff>
    </xdr:from>
    <xdr:ext cx="762000" cy="259045"/>
    <xdr:sp macro="" textlink="">
      <xdr:nvSpPr>
        <xdr:cNvPr id="214" name="人件費・物件費等の状況該当値テキスト"/>
        <xdr:cNvSpPr txBox="1"/>
      </xdr:nvSpPr>
      <xdr:spPr>
        <a:xfrm>
          <a:off x="5041900" y="146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59855</xdr:rowOff>
    </xdr:from>
    <xdr:to>
      <xdr:col>19</xdr:col>
      <xdr:colOff>184150</xdr:colOff>
      <xdr:row>85</xdr:row>
      <xdr:rowOff>161455</xdr:rowOff>
    </xdr:to>
    <xdr:sp macro="" textlink="">
      <xdr:nvSpPr>
        <xdr:cNvPr id="215" name="楕円 214"/>
        <xdr:cNvSpPr/>
      </xdr:nvSpPr>
      <xdr:spPr>
        <a:xfrm>
          <a:off x="4064000" y="146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146232</xdr:rowOff>
    </xdr:from>
    <xdr:ext cx="736600" cy="259045"/>
    <xdr:sp macro="" textlink="">
      <xdr:nvSpPr>
        <xdr:cNvPr id="216" name="テキスト ボックス 215"/>
        <xdr:cNvSpPr txBox="1"/>
      </xdr:nvSpPr>
      <xdr:spPr>
        <a:xfrm>
          <a:off x="3733800" y="1471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115190</xdr:rowOff>
    </xdr:from>
    <xdr:to>
      <xdr:col>15</xdr:col>
      <xdr:colOff>133350</xdr:colOff>
      <xdr:row>86</xdr:row>
      <xdr:rowOff>45340</xdr:rowOff>
    </xdr:to>
    <xdr:sp macro="" textlink="">
      <xdr:nvSpPr>
        <xdr:cNvPr id="217" name="楕円 216"/>
        <xdr:cNvSpPr/>
      </xdr:nvSpPr>
      <xdr:spPr>
        <a:xfrm>
          <a:off x="3175000" y="1468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30117</xdr:rowOff>
    </xdr:from>
    <xdr:ext cx="762000" cy="259045"/>
    <xdr:sp macro="" textlink="">
      <xdr:nvSpPr>
        <xdr:cNvPr id="218" name="テキスト ボックス 217"/>
        <xdr:cNvSpPr txBox="1"/>
      </xdr:nvSpPr>
      <xdr:spPr>
        <a:xfrm>
          <a:off x="2844800" y="1477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121745</xdr:rowOff>
    </xdr:from>
    <xdr:to>
      <xdr:col>11</xdr:col>
      <xdr:colOff>82550</xdr:colOff>
      <xdr:row>84</xdr:row>
      <xdr:rowOff>51895</xdr:rowOff>
    </xdr:to>
    <xdr:sp macro="" textlink="">
      <xdr:nvSpPr>
        <xdr:cNvPr id="219" name="楕円 218"/>
        <xdr:cNvSpPr/>
      </xdr:nvSpPr>
      <xdr:spPr>
        <a:xfrm>
          <a:off x="2286000" y="143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36672</xdr:rowOff>
    </xdr:from>
    <xdr:ext cx="762000" cy="259045"/>
    <xdr:sp macro="" textlink="">
      <xdr:nvSpPr>
        <xdr:cNvPr id="220" name="テキスト ボックス 219"/>
        <xdr:cNvSpPr txBox="1"/>
      </xdr:nvSpPr>
      <xdr:spPr>
        <a:xfrm>
          <a:off x="1955800" y="1443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153609</xdr:rowOff>
    </xdr:from>
    <xdr:to>
      <xdr:col>7</xdr:col>
      <xdr:colOff>31750</xdr:colOff>
      <xdr:row>84</xdr:row>
      <xdr:rowOff>83759</xdr:rowOff>
    </xdr:to>
    <xdr:sp macro="" textlink="">
      <xdr:nvSpPr>
        <xdr:cNvPr id="221" name="楕円 220"/>
        <xdr:cNvSpPr/>
      </xdr:nvSpPr>
      <xdr:spPr>
        <a:xfrm>
          <a:off x="1397000" y="1438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68536</xdr:rowOff>
    </xdr:from>
    <xdr:ext cx="762000" cy="259045"/>
    <xdr:sp macro="" textlink="">
      <xdr:nvSpPr>
        <xdr:cNvPr id="222" name="テキスト ボックス 221"/>
        <xdr:cNvSpPr txBox="1"/>
      </xdr:nvSpPr>
      <xdr:spPr>
        <a:xfrm>
          <a:off x="1066800" y="1447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年度まで職員給与の独自削減（管理職手当平均</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及び給料</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）の実施により類似団体平均を下回っている状況だったが、現在はほぼ平均値で推移している。</a:t>
          </a:r>
          <a:endParaRPr lang="ja-JP" altLang="ja-JP" sz="1400">
            <a:effectLst/>
          </a:endParaRPr>
        </a:p>
        <a:p>
          <a:r>
            <a:rPr kumimoji="1" lang="ja-JP" altLang="ja-JP" sz="1100">
              <a:solidFill>
                <a:schemeClr val="dk1"/>
              </a:solidFill>
              <a:effectLst/>
              <a:latin typeface="+mn-lt"/>
              <a:ea typeface="+mn-ea"/>
              <a:cs typeface="+mn-cs"/>
            </a:rPr>
            <a:t>　今後においても、職員給与の縮減に努める。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89202</xdr:rowOff>
    </xdr:from>
    <xdr:to>
      <xdr:col>81</xdr:col>
      <xdr:colOff>44450</xdr:colOff>
      <xdr:row>86</xdr:row>
      <xdr:rowOff>55638</xdr:rowOff>
    </xdr:to>
    <xdr:cxnSp macro="">
      <xdr:nvCxnSpPr>
        <xdr:cNvPr id="258" name="直線コネクタ 257"/>
        <xdr:cNvCxnSpPr/>
      </xdr:nvCxnSpPr>
      <xdr:spPr>
        <a:xfrm>
          <a:off x="16179800" y="14662452"/>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89202</xdr:rowOff>
    </xdr:from>
    <xdr:to>
      <xdr:col>77</xdr:col>
      <xdr:colOff>44450</xdr:colOff>
      <xdr:row>85</xdr:row>
      <xdr:rowOff>158145</xdr:rowOff>
    </xdr:to>
    <xdr:cxnSp macro="">
      <xdr:nvCxnSpPr>
        <xdr:cNvPr id="261" name="直線コネクタ 260"/>
        <xdr:cNvCxnSpPr/>
      </xdr:nvCxnSpPr>
      <xdr:spPr>
        <a:xfrm flipV="1">
          <a:off x="15290800" y="146624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3" name="テキスト ボックス 262"/>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144841</xdr:rowOff>
    </xdr:from>
    <xdr:to>
      <xdr:col>72</xdr:col>
      <xdr:colOff>203200</xdr:colOff>
      <xdr:row>85</xdr:row>
      <xdr:rowOff>158145</xdr:rowOff>
    </xdr:to>
    <xdr:cxnSp macro="">
      <xdr:nvCxnSpPr>
        <xdr:cNvPr id="264" name="直線コネクタ 263"/>
        <xdr:cNvCxnSpPr/>
      </xdr:nvCxnSpPr>
      <xdr:spPr>
        <a:xfrm>
          <a:off x="14401800" y="14375191"/>
          <a:ext cx="889000" cy="35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66" name="テキスト ボックス 265"/>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144841</xdr:rowOff>
    </xdr:from>
    <xdr:to>
      <xdr:col>68</xdr:col>
      <xdr:colOff>152400</xdr:colOff>
      <xdr:row>84</xdr:row>
      <xdr:rowOff>111277</xdr:rowOff>
    </xdr:to>
    <xdr:cxnSp macro="">
      <xdr:nvCxnSpPr>
        <xdr:cNvPr id="267" name="直線コネクタ 266"/>
        <xdr:cNvCxnSpPr/>
      </xdr:nvCxnSpPr>
      <xdr:spPr>
        <a:xfrm flipV="1">
          <a:off x="13512800" y="1437519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69" name="テキスト ボックス 268"/>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1" name="テキスト ボックス 270"/>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4838</xdr:rowOff>
    </xdr:from>
    <xdr:to>
      <xdr:col>81</xdr:col>
      <xdr:colOff>95250</xdr:colOff>
      <xdr:row>86</xdr:row>
      <xdr:rowOff>106438</xdr:rowOff>
    </xdr:to>
    <xdr:sp macro="" textlink="">
      <xdr:nvSpPr>
        <xdr:cNvPr id="277" name="楕円 276"/>
        <xdr:cNvSpPr/>
      </xdr:nvSpPr>
      <xdr:spPr>
        <a:xfrm>
          <a:off x="169672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148365</xdr:rowOff>
    </xdr:from>
    <xdr:ext cx="762000" cy="259045"/>
    <xdr:sp macro="" textlink="">
      <xdr:nvSpPr>
        <xdr:cNvPr id="278" name="給与水準   （国との比較）該当値テキスト"/>
        <xdr:cNvSpPr txBox="1"/>
      </xdr:nvSpPr>
      <xdr:spPr>
        <a:xfrm>
          <a:off x="17106900" y="1472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38402</xdr:rowOff>
    </xdr:from>
    <xdr:to>
      <xdr:col>77</xdr:col>
      <xdr:colOff>95250</xdr:colOff>
      <xdr:row>85</xdr:row>
      <xdr:rowOff>140002</xdr:rowOff>
    </xdr:to>
    <xdr:sp macro="" textlink="">
      <xdr:nvSpPr>
        <xdr:cNvPr id="279" name="楕円 278"/>
        <xdr:cNvSpPr/>
      </xdr:nvSpPr>
      <xdr:spPr>
        <a:xfrm>
          <a:off x="16129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150179</xdr:rowOff>
    </xdr:from>
    <xdr:ext cx="736600" cy="259045"/>
    <xdr:sp macro="" textlink="">
      <xdr:nvSpPr>
        <xdr:cNvPr id="280" name="テキスト ボックス 279"/>
        <xdr:cNvSpPr txBox="1"/>
      </xdr:nvSpPr>
      <xdr:spPr>
        <a:xfrm>
          <a:off x="15798800" y="1438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107345</xdr:rowOff>
    </xdr:from>
    <xdr:to>
      <xdr:col>73</xdr:col>
      <xdr:colOff>44450</xdr:colOff>
      <xdr:row>86</xdr:row>
      <xdr:rowOff>37495</xdr:rowOff>
    </xdr:to>
    <xdr:sp macro="" textlink="">
      <xdr:nvSpPr>
        <xdr:cNvPr id="281" name="楕円 280"/>
        <xdr:cNvSpPr/>
      </xdr:nvSpPr>
      <xdr:spPr>
        <a:xfrm>
          <a:off x="15240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82" name="テキスト ボックス 281"/>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94041</xdr:rowOff>
    </xdr:from>
    <xdr:to>
      <xdr:col>68</xdr:col>
      <xdr:colOff>203200</xdr:colOff>
      <xdr:row>84</xdr:row>
      <xdr:rowOff>24191</xdr:rowOff>
    </xdr:to>
    <xdr:sp macro="" textlink="">
      <xdr:nvSpPr>
        <xdr:cNvPr id="283" name="楕円 282"/>
        <xdr:cNvSpPr/>
      </xdr:nvSpPr>
      <xdr:spPr>
        <a:xfrm>
          <a:off x="14351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34368</xdr:rowOff>
    </xdr:from>
    <xdr:ext cx="762000" cy="259045"/>
    <xdr:sp macro="" textlink="">
      <xdr:nvSpPr>
        <xdr:cNvPr id="284" name="テキスト ボックス 283"/>
        <xdr:cNvSpPr txBox="1"/>
      </xdr:nvSpPr>
      <xdr:spPr>
        <a:xfrm>
          <a:off x="14020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60477</xdr:rowOff>
    </xdr:from>
    <xdr:to>
      <xdr:col>64</xdr:col>
      <xdr:colOff>152400</xdr:colOff>
      <xdr:row>84</xdr:row>
      <xdr:rowOff>162077</xdr:rowOff>
    </xdr:to>
    <xdr:sp macro="" textlink="">
      <xdr:nvSpPr>
        <xdr:cNvPr id="285" name="楕円 284"/>
        <xdr:cNvSpPr/>
      </xdr:nvSpPr>
      <xdr:spPr>
        <a:xfrm>
          <a:off x="13462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804</xdr:rowOff>
    </xdr:from>
    <xdr:ext cx="762000" cy="259045"/>
    <xdr:sp macro="" textlink="">
      <xdr:nvSpPr>
        <xdr:cNvPr id="286" name="テキスト ボックス 285"/>
        <xdr:cNvSpPr txBox="1"/>
      </xdr:nvSpPr>
      <xdr:spPr>
        <a:xfrm>
          <a:off x="13131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年度まで退職者補充のための新規採用は行わず、職員定数管理に努めてきた。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つの福祉施設を民間に移管し企業会計は閉鎖したが、令和元年度までは福祉施設の職員は町からの派遣とするため、企業会計職員が一般会計に異動し大きく増加している。</a:t>
          </a:r>
          <a:endParaRPr lang="ja-JP" altLang="ja-JP" sz="1400">
            <a:effectLst/>
          </a:endParaRPr>
        </a:p>
        <a:p>
          <a:r>
            <a:rPr kumimoji="1" lang="ja-JP" altLang="ja-JP" sz="1100">
              <a:solidFill>
                <a:schemeClr val="dk1"/>
              </a:solidFill>
              <a:effectLst/>
              <a:latin typeface="+mn-lt"/>
              <a:ea typeface="+mn-ea"/>
              <a:cs typeface="+mn-cs"/>
            </a:rPr>
            <a:t>　今後においても、将来的な職員間のバランスや空洞化を勘案しながら、民間委託や広域連携等を推進し、より適正な職員の定数管理に努める。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134334</xdr:rowOff>
    </xdr:from>
    <xdr:to>
      <xdr:col>81</xdr:col>
      <xdr:colOff>44450</xdr:colOff>
      <xdr:row>64</xdr:row>
      <xdr:rowOff>25495</xdr:rowOff>
    </xdr:to>
    <xdr:cxnSp macro="">
      <xdr:nvCxnSpPr>
        <xdr:cNvPr id="317" name="直線コネクタ 316"/>
        <xdr:cNvCxnSpPr/>
      </xdr:nvCxnSpPr>
      <xdr:spPr>
        <a:xfrm flipV="1">
          <a:off x="16179800" y="10764234"/>
          <a:ext cx="838200" cy="2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64723</xdr:rowOff>
    </xdr:from>
    <xdr:ext cx="762000" cy="259045"/>
    <xdr:sp macro="" textlink="">
      <xdr:nvSpPr>
        <xdr:cNvPr id="318" name="定員管理の状況平均値テキスト"/>
        <xdr:cNvSpPr txBox="1"/>
      </xdr:nvSpPr>
      <xdr:spPr>
        <a:xfrm>
          <a:off x="17106900" y="10180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25495</xdr:rowOff>
    </xdr:from>
    <xdr:to>
      <xdr:col>77</xdr:col>
      <xdr:colOff>44450</xdr:colOff>
      <xdr:row>64</xdr:row>
      <xdr:rowOff>45403</xdr:rowOff>
    </xdr:to>
    <xdr:cxnSp macro="">
      <xdr:nvCxnSpPr>
        <xdr:cNvPr id="320" name="直線コネクタ 319"/>
        <xdr:cNvCxnSpPr/>
      </xdr:nvCxnSpPr>
      <xdr:spPr>
        <a:xfrm flipV="1">
          <a:off x="15290800" y="10998295"/>
          <a:ext cx="889000" cy="1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22" name="テキスト ボックス 321"/>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45403</xdr:rowOff>
    </xdr:from>
    <xdr:to>
      <xdr:col>72</xdr:col>
      <xdr:colOff>203200</xdr:colOff>
      <xdr:row>64</xdr:row>
      <xdr:rowOff>79184</xdr:rowOff>
    </xdr:to>
    <xdr:cxnSp macro="">
      <xdr:nvCxnSpPr>
        <xdr:cNvPr id="323" name="直線コネクタ 322"/>
        <xdr:cNvCxnSpPr/>
      </xdr:nvCxnSpPr>
      <xdr:spPr>
        <a:xfrm flipV="1">
          <a:off x="14401800" y="11018203"/>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112317</xdr:rowOff>
    </xdr:from>
    <xdr:ext cx="762000" cy="259045"/>
    <xdr:sp macro="" textlink="">
      <xdr:nvSpPr>
        <xdr:cNvPr id="325" name="テキスト ボックス 324"/>
        <xdr:cNvSpPr txBox="1"/>
      </xdr:nvSpPr>
      <xdr:spPr>
        <a:xfrm>
          <a:off x="14909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115157</xdr:rowOff>
    </xdr:from>
    <xdr:to>
      <xdr:col>68</xdr:col>
      <xdr:colOff>152400</xdr:colOff>
      <xdr:row>64</xdr:row>
      <xdr:rowOff>79184</xdr:rowOff>
    </xdr:to>
    <xdr:cxnSp macro="">
      <xdr:nvCxnSpPr>
        <xdr:cNvPr id="326" name="直線コネクタ 325"/>
        <xdr:cNvCxnSpPr/>
      </xdr:nvCxnSpPr>
      <xdr:spPr>
        <a:xfrm>
          <a:off x="13512800" y="10573607"/>
          <a:ext cx="889000" cy="4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123176</xdr:rowOff>
    </xdr:from>
    <xdr:ext cx="762000" cy="259045"/>
    <xdr:sp macro="" textlink="">
      <xdr:nvSpPr>
        <xdr:cNvPr id="328" name="テキスト ボックス 327"/>
        <xdr:cNvSpPr txBox="1"/>
      </xdr:nvSpPr>
      <xdr:spPr>
        <a:xfrm>
          <a:off x="14020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86980</xdr:rowOff>
    </xdr:from>
    <xdr:ext cx="762000" cy="259045"/>
    <xdr:sp macro="" textlink="">
      <xdr:nvSpPr>
        <xdr:cNvPr id="330" name="テキスト ボックス 329"/>
        <xdr:cNvSpPr txBox="1"/>
      </xdr:nvSpPr>
      <xdr:spPr>
        <a:xfrm>
          <a:off x="13131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83534</xdr:rowOff>
    </xdr:from>
    <xdr:to>
      <xdr:col>81</xdr:col>
      <xdr:colOff>95250</xdr:colOff>
      <xdr:row>63</xdr:row>
      <xdr:rowOff>13684</xdr:rowOff>
    </xdr:to>
    <xdr:sp macro="" textlink="">
      <xdr:nvSpPr>
        <xdr:cNvPr id="336" name="楕円 335"/>
        <xdr:cNvSpPr/>
      </xdr:nvSpPr>
      <xdr:spPr>
        <a:xfrm>
          <a:off x="16967200" y="1071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55611</xdr:rowOff>
    </xdr:from>
    <xdr:ext cx="762000" cy="259045"/>
    <xdr:sp macro="" textlink="">
      <xdr:nvSpPr>
        <xdr:cNvPr id="337" name="定員管理の状況該当値テキスト"/>
        <xdr:cNvSpPr txBox="1"/>
      </xdr:nvSpPr>
      <xdr:spPr>
        <a:xfrm>
          <a:off x="17106900" y="1068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146145</xdr:rowOff>
    </xdr:from>
    <xdr:to>
      <xdr:col>77</xdr:col>
      <xdr:colOff>95250</xdr:colOff>
      <xdr:row>64</xdr:row>
      <xdr:rowOff>76295</xdr:rowOff>
    </xdr:to>
    <xdr:sp macro="" textlink="">
      <xdr:nvSpPr>
        <xdr:cNvPr id="338" name="楕円 337"/>
        <xdr:cNvSpPr/>
      </xdr:nvSpPr>
      <xdr:spPr>
        <a:xfrm>
          <a:off x="16129000" y="1094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61072</xdr:rowOff>
    </xdr:from>
    <xdr:ext cx="736600" cy="259045"/>
    <xdr:sp macro="" textlink="">
      <xdr:nvSpPr>
        <xdr:cNvPr id="339" name="テキスト ボックス 338"/>
        <xdr:cNvSpPr txBox="1"/>
      </xdr:nvSpPr>
      <xdr:spPr>
        <a:xfrm>
          <a:off x="15798800" y="11033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166053</xdr:rowOff>
    </xdr:from>
    <xdr:to>
      <xdr:col>73</xdr:col>
      <xdr:colOff>44450</xdr:colOff>
      <xdr:row>64</xdr:row>
      <xdr:rowOff>96203</xdr:rowOff>
    </xdr:to>
    <xdr:sp macro="" textlink="">
      <xdr:nvSpPr>
        <xdr:cNvPr id="340" name="楕円 339"/>
        <xdr:cNvSpPr/>
      </xdr:nvSpPr>
      <xdr:spPr>
        <a:xfrm>
          <a:off x="15240000" y="1096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80980</xdr:rowOff>
    </xdr:from>
    <xdr:ext cx="762000" cy="259045"/>
    <xdr:sp macro="" textlink="">
      <xdr:nvSpPr>
        <xdr:cNvPr id="341" name="テキスト ボックス 340"/>
        <xdr:cNvSpPr txBox="1"/>
      </xdr:nvSpPr>
      <xdr:spPr>
        <a:xfrm>
          <a:off x="14909800" y="1105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28384</xdr:rowOff>
    </xdr:from>
    <xdr:to>
      <xdr:col>68</xdr:col>
      <xdr:colOff>203200</xdr:colOff>
      <xdr:row>64</xdr:row>
      <xdr:rowOff>129984</xdr:rowOff>
    </xdr:to>
    <xdr:sp macro="" textlink="">
      <xdr:nvSpPr>
        <xdr:cNvPr id="342" name="楕円 341"/>
        <xdr:cNvSpPr/>
      </xdr:nvSpPr>
      <xdr:spPr>
        <a:xfrm>
          <a:off x="14351000" y="1100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114761</xdr:rowOff>
    </xdr:from>
    <xdr:ext cx="762000" cy="259045"/>
    <xdr:sp macro="" textlink="">
      <xdr:nvSpPr>
        <xdr:cNvPr id="343" name="テキスト ボックス 342"/>
        <xdr:cNvSpPr txBox="1"/>
      </xdr:nvSpPr>
      <xdr:spPr>
        <a:xfrm>
          <a:off x="14020800" y="1108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64357</xdr:rowOff>
    </xdr:from>
    <xdr:to>
      <xdr:col>64</xdr:col>
      <xdr:colOff>152400</xdr:colOff>
      <xdr:row>61</xdr:row>
      <xdr:rowOff>165957</xdr:rowOff>
    </xdr:to>
    <xdr:sp macro="" textlink="">
      <xdr:nvSpPr>
        <xdr:cNvPr id="344" name="楕円 343"/>
        <xdr:cNvSpPr/>
      </xdr:nvSpPr>
      <xdr:spPr>
        <a:xfrm>
          <a:off x="13462000" y="105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150734</xdr:rowOff>
    </xdr:from>
    <xdr:ext cx="762000" cy="259045"/>
    <xdr:sp macro="" textlink="">
      <xdr:nvSpPr>
        <xdr:cNvPr id="345" name="テキスト ボックス 344"/>
        <xdr:cNvSpPr txBox="1"/>
      </xdr:nvSpPr>
      <xdr:spPr>
        <a:xfrm>
          <a:off x="13131800" y="1060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これまでの社会資本整備によって、地方債の償還が多額となっているのが類似団体平均を上回っている要因であるが、計画的な事業実施により、ほぼ同率で推移している。</a:t>
          </a:r>
          <a:endParaRPr lang="ja-JP" altLang="ja-JP" sz="1400">
            <a:effectLst/>
          </a:endParaRPr>
        </a:p>
        <a:p>
          <a:r>
            <a:rPr kumimoji="1" lang="ja-JP" altLang="ja-JP" sz="1100">
              <a:solidFill>
                <a:schemeClr val="dk1"/>
              </a:solidFill>
              <a:effectLst/>
              <a:latin typeface="+mn-lt"/>
              <a:ea typeface="+mn-ea"/>
              <a:cs typeface="+mn-cs"/>
            </a:rPr>
            <a:t>　今後においても、事業の必要性・緊急性を勘案し、計画的な事業実施、新規地方債の発行抑制、有利な地方債の活用などにより、公債費の適正化に努める。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124206</xdr:rowOff>
    </xdr:from>
    <xdr:to>
      <xdr:col>81</xdr:col>
      <xdr:colOff>44450</xdr:colOff>
      <xdr:row>44</xdr:row>
      <xdr:rowOff>78232</xdr:rowOff>
    </xdr:to>
    <xdr:cxnSp macro="">
      <xdr:nvCxnSpPr>
        <xdr:cNvPr id="377" name="直線コネクタ 376"/>
        <xdr:cNvCxnSpPr/>
      </xdr:nvCxnSpPr>
      <xdr:spPr>
        <a:xfrm flipV="1">
          <a:off x="16179800" y="749655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1016</xdr:rowOff>
    </xdr:from>
    <xdr:to>
      <xdr:col>77</xdr:col>
      <xdr:colOff>44450</xdr:colOff>
      <xdr:row>44</xdr:row>
      <xdr:rowOff>78232</xdr:rowOff>
    </xdr:to>
    <xdr:cxnSp macro="">
      <xdr:nvCxnSpPr>
        <xdr:cNvPr id="380" name="直線コネクタ 379"/>
        <xdr:cNvCxnSpPr/>
      </xdr:nvCxnSpPr>
      <xdr:spPr>
        <a:xfrm>
          <a:off x="15290800" y="754481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162814</xdr:rowOff>
    </xdr:from>
    <xdr:to>
      <xdr:col>72</xdr:col>
      <xdr:colOff>203200</xdr:colOff>
      <xdr:row>44</xdr:row>
      <xdr:rowOff>1016</xdr:rowOff>
    </xdr:to>
    <xdr:cxnSp macro="">
      <xdr:nvCxnSpPr>
        <xdr:cNvPr id="383" name="直線コネクタ 382"/>
        <xdr:cNvCxnSpPr/>
      </xdr:nvCxnSpPr>
      <xdr:spPr>
        <a:xfrm>
          <a:off x="14401800" y="75351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124206</xdr:rowOff>
    </xdr:from>
    <xdr:to>
      <xdr:col>68</xdr:col>
      <xdr:colOff>152400</xdr:colOff>
      <xdr:row>43</xdr:row>
      <xdr:rowOff>162814</xdr:rowOff>
    </xdr:to>
    <xdr:cxnSp macro="">
      <xdr:nvCxnSpPr>
        <xdr:cNvPr id="386" name="直線コネクタ 385"/>
        <xdr:cNvCxnSpPr/>
      </xdr:nvCxnSpPr>
      <xdr:spPr>
        <a:xfrm>
          <a:off x="13512800" y="74965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0" name="テキスト ボックス 389"/>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73406</xdr:rowOff>
    </xdr:from>
    <xdr:to>
      <xdr:col>81</xdr:col>
      <xdr:colOff>95250</xdr:colOff>
      <xdr:row>44</xdr:row>
      <xdr:rowOff>3556</xdr:rowOff>
    </xdr:to>
    <xdr:sp macro="" textlink="">
      <xdr:nvSpPr>
        <xdr:cNvPr id="396" name="楕円 395"/>
        <xdr:cNvSpPr/>
      </xdr:nvSpPr>
      <xdr:spPr>
        <a:xfrm>
          <a:off x="169672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45483</xdr:rowOff>
    </xdr:from>
    <xdr:ext cx="762000" cy="259045"/>
    <xdr:sp macro="" textlink="">
      <xdr:nvSpPr>
        <xdr:cNvPr id="397" name="公債費負担の状況該当値テキスト"/>
        <xdr:cNvSpPr txBox="1"/>
      </xdr:nvSpPr>
      <xdr:spPr>
        <a:xfrm>
          <a:off x="17106900" y="741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27432</xdr:rowOff>
    </xdr:from>
    <xdr:to>
      <xdr:col>77</xdr:col>
      <xdr:colOff>95250</xdr:colOff>
      <xdr:row>44</xdr:row>
      <xdr:rowOff>129032</xdr:rowOff>
    </xdr:to>
    <xdr:sp macro="" textlink="">
      <xdr:nvSpPr>
        <xdr:cNvPr id="398" name="楕円 397"/>
        <xdr:cNvSpPr/>
      </xdr:nvSpPr>
      <xdr:spPr>
        <a:xfrm>
          <a:off x="16129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113809</xdr:rowOff>
    </xdr:from>
    <xdr:ext cx="736600" cy="259045"/>
    <xdr:sp macro="" textlink="">
      <xdr:nvSpPr>
        <xdr:cNvPr id="399" name="テキスト ボックス 398"/>
        <xdr:cNvSpPr txBox="1"/>
      </xdr:nvSpPr>
      <xdr:spPr>
        <a:xfrm>
          <a:off x="15798800" y="765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121666</xdr:rowOff>
    </xdr:from>
    <xdr:to>
      <xdr:col>73</xdr:col>
      <xdr:colOff>44450</xdr:colOff>
      <xdr:row>44</xdr:row>
      <xdr:rowOff>51816</xdr:rowOff>
    </xdr:to>
    <xdr:sp macro="" textlink="">
      <xdr:nvSpPr>
        <xdr:cNvPr id="400" name="楕円 399"/>
        <xdr:cNvSpPr/>
      </xdr:nvSpPr>
      <xdr:spPr>
        <a:xfrm>
          <a:off x="15240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36593</xdr:rowOff>
    </xdr:from>
    <xdr:ext cx="762000" cy="259045"/>
    <xdr:sp macro="" textlink="">
      <xdr:nvSpPr>
        <xdr:cNvPr id="401" name="テキスト ボックス 400"/>
        <xdr:cNvSpPr txBox="1"/>
      </xdr:nvSpPr>
      <xdr:spPr>
        <a:xfrm>
          <a:off x="14909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112014</xdr:rowOff>
    </xdr:from>
    <xdr:to>
      <xdr:col>68</xdr:col>
      <xdr:colOff>203200</xdr:colOff>
      <xdr:row>44</xdr:row>
      <xdr:rowOff>42164</xdr:rowOff>
    </xdr:to>
    <xdr:sp macro="" textlink="">
      <xdr:nvSpPr>
        <xdr:cNvPr id="402" name="楕円 401"/>
        <xdr:cNvSpPr/>
      </xdr:nvSpPr>
      <xdr:spPr>
        <a:xfrm>
          <a:off x="14351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26941</xdr:rowOff>
    </xdr:from>
    <xdr:ext cx="762000" cy="259045"/>
    <xdr:sp macro="" textlink="">
      <xdr:nvSpPr>
        <xdr:cNvPr id="403" name="テキスト ボックス 402"/>
        <xdr:cNvSpPr txBox="1"/>
      </xdr:nvSpPr>
      <xdr:spPr>
        <a:xfrm>
          <a:off x="14020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73406</xdr:rowOff>
    </xdr:from>
    <xdr:to>
      <xdr:col>64</xdr:col>
      <xdr:colOff>152400</xdr:colOff>
      <xdr:row>44</xdr:row>
      <xdr:rowOff>3556</xdr:rowOff>
    </xdr:to>
    <xdr:sp macro="" textlink="">
      <xdr:nvSpPr>
        <xdr:cNvPr id="404" name="楕円 403"/>
        <xdr:cNvSpPr/>
      </xdr:nvSpPr>
      <xdr:spPr>
        <a:xfrm>
          <a:off x="13462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159783</xdr:rowOff>
    </xdr:from>
    <xdr:ext cx="762000" cy="259045"/>
    <xdr:sp macro="" textlink="">
      <xdr:nvSpPr>
        <xdr:cNvPr id="405" name="テキスト ボックス 404"/>
        <xdr:cNvSpPr txBox="1"/>
      </xdr:nvSpPr>
      <xdr:spPr>
        <a:xfrm>
          <a:off x="13131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類似団体平均を大きく上回っている状況にある。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地方債現在高や下水道事業などの公営企業に係る地方債に対する繰出金が多額である一方、</a:t>
          </a:r>
          <a:r>
            <a:rPr kumimoji="1" lang="ja-JP" altLang="ja-JP" sz="1100">
              <a:solidFill>
                <a:schemeClr val="dk1"/>
              </a:solidFill>
              <a:effectLst/>
              <a:latin typeface="+mn-lt"/>
              <a:ea typeface="+mn-ea"/>
              <a:cs typeface="+mn-cs"/>
            </a:rPr>
            <a:t>地方債の償還等に充当可能な基金、地方債現在高等に係る基準財政需要額算入見込額は減少している。</a:t>
          </a:r>
          <a:endParaRPr lang="ja-JP" altLang="ja-JP" sz="1400">
            <a:effectLst/>
          </a:endParaRPr>
        </a:p>
        <a:p>
          <a:r>
            <a:rPr kumimoji="1" lang="ja-JP" altLang="ja-JP" sz="1100">
              <a:solidFill>
                <a:schemeClr val="dk1"/>
              </a:solidFill>
              <a:effectLst/>
              <a:latin typeface="+mn-lt"/>
              <a:ea typeface="+mn-ea"/>
              <a:cs typeface="+mn-cs"/>
            </a:rPr>
            <a:t>　引き続き、新規地方債の発行抑制や、有利な地方債の活用、繰上償還の実施等により改善に努める。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168783</xdr:rowOff>
    </xdr:from>
    <xdr:to>
      <xdr:col>81</xdr:col>
      <xdr:colOff>44450</xdr:colOff>
      <xdr:row>17</xdr:row>
      <xdr:rowOff>43783</xdr:rowOff>
    </xdr:to>
    <xdr:cxnSp macro="">
      <xdr:nvCxnSpPr>
        <xdr:cNvPr id="435" name="直線コネクタ 434"/>
        <xdr:cNvCxnSpPr/>
      </xdr:nvCxnSpPr>
      <xdr:spPr>
        <a:xfrm flipV="1">
          <a:off x="16179800" y="2911983"/>
          <a:ext cx="838200" cy="4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43783</xdr:rowOff>
    </xdr:from>
    <xdr:to>
      <xdr:col>77</xdr:col>
      <xdr:colOff>44450</xdr:colOff>
      <xdr:row>17</xdr:row>
      <xdr:rowOff>121602</xdr:rowOff>
    </xdr:to>
    <xdr:cxnSp macro="">
      <xdr:nvCxnSpPr>
        <xdr:cNvPr id="438" name="直線コネクタ 437"/>
        <xdr:cNvCxnSpPr/>
      </xdr:nvCxnSpPr>
      <xdr:spPr>
        <a:xfrm flipV="1">
          <a:off x="15290800" y="2958433"/>
          <a:ext cx="889000" cy="7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35941</xdr:rowOff>
    </xdr:from>
    <xdr:to>
      <xdr:col>72</xdr:col>
      <xdr:colOff>203200</xdr:colOff>
      <xdr:row>17</xdr:row>
      <xdr:rowOff>121602</xdr:rowOff>
    </xdr:to>
    <xdr:cxnSp macro="">
      <xdr:nvCxnSpPr>
        <xdr:cNvPr id="441" name="直線コネクタ 440"/>
        <xdr:cNvCxnSpPr/>
      </xdr:nvCxnSpPr>
      <xdr:spPr>
        <a:xfrm>
          <a:off x="14401800" y="2950591"/>
          <a:ext cx="889000" cy="8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165767</xdr:rowOff>
    </xdr:from>
    <xdr:to>
      <xdr:col>68</xdr:col>
      <xdr:colOff>152400</xdr:colOff>
      <xdr:row>17</xdr:row>
      <xdr:rowOff>35941</xdr:rowOff>
    </xdr:to>
    <xdr:cxnSp macro="">
      <xdr:nvCxnSpPr>
        <xdr:cNvPr id="444" name="直線コネクタ 443"/>
        <xdr:cNvCxnSpPr/>
      </xdr:nvCxnSpPr>
      <xdr:spPr>
        <a:xfrm>
          <a:off x="13512800" y="2908967"/>
          <a:ext cx="889000" cy="4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7" name="フローチャート: 判断 446"/>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8" name="テキスト ボックス 447"/>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117983</xdr:rowOff>
    </xdr:from>
    <xdr:to>
      <xdr:col>81</xdr:col>
      <xdr:colOff>95250</xdr:colOff>
      <xdr:row>17</xdr:row>
      <xdr:rowOff>48133</xdr:rowOff>
    </xdr:to>
    <xdr:sp macro="" textlink="">
      <xdr:nvSpPr>
        <xdr:cNvPr id="454" name="楕円 453"/>
        <xdr:cNvSpPr/>
      </xdr:nvSpPr>
      <xdr:spPr>
        <a:xfrm>
          <a:off x="16967200" y="28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90060</xdr:rowOff>
    </xdr:from>
    <xdr:ext cx="762000" cy="259045"/>
    <xdr:sp macro="" textlink="">
      <xdr:nvSpPr>
        <xdr:cNvPr id="455" name="将来負担の状況該当値テキスト"/>
        <xdr:cNvSpPr txBox="1"/>
      </xdr:nvSpPr>
      <xdr:spPr>
        <a:xfrm>
          <a:off x="17106900" y="2833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164433</xdr:rowOff>
    </xdr:from>
    <xdr:to>
      <xdr:col>77</xdr:col>
      <xdr:colOff>95250</xdr:colOff>
      <xdr:row>17</xdr:row>
      <xdr:rowOff>94583</xdr:rowOff>
    </xdr:to>
    <xdr:sp macro="" textlink="">
      <xdr:nvSpPr>
        <xdr:cNvPr id="456" name="楕円 455"/>
        <xdr:cNvSpPr/>
      </xdr:nvSpPr>
      <xdr:spPr>
        <a:xfrm>
          <a:off x="16129000" y="290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79360</xdr:rowOff>
    </xdr:from>
    <xdr:ext cx="736600" cy="259045"/>
    <xdr:sp macro="" textlink="">
      <xdr:nvSpPr>
        <xdr:cNvPr id="457" name="テキスト ボックス 456"/>
        <xdr:cNvSpPr txBox="1"/>
      </xdr:nvSpPr>
      <xdr:spPr>
        <a:xfrm>
          <a:off x="15798800" y="2994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70802</xdr:rowOff>
    </xdr:from>
    <xdr:to>
      <xdr:col>73</xdr:col>
      <xdr:colOff>44450</xdr:colOff>
      <xdr:row>18</xdr:row>
      <xdr:rowOff>952</xdr:rowOff>
    </xdr:to>
    <xdr:sp macro="" textlink="">
      <xdr:nvSpPr>
        <xdr:cNvPr id="458" name="楕円 457"/>
        <xdr:cNvSpPr/>
      </xdr:nvSpPr>
      <xdr:spPr>
        <a:xfrm>
          <a:off x="15240000" y="298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157179</xdr:rowOff>
    </xdr:from>
    <xdr:ext cx="762000" cy="259045"/>
    <xdr:sp macro="" textlink="">
      <xdr:nvSpPr>
        <xdr:cNvPr id="459" name="テキスト ボックス 458"/>
        <xdr:cNvSpPr txBox="1"/>
      </xdr:nvSpPr>
      <xdr:spPr>
        <a:xfrm>
          <a:off x="14909800" y="307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156591</xdr:rowOff>
    </xdr:from>
    <xdr:to>
      <xdr:col>68</xdr:col>
      <xdr:colOff>203200</xdr:colOff>
      <xdr:row>17</xdr:row>
      <xdr:rowOff>86741</xdr:rowOff>
    </xdr:to>
    <xdr:sp macro="" textlink="">
      <xdr:nvSpPr>
        <xdr:cNvPr id="460" name="楕円 459"/>
        <xdr:cNvSpPr/>
      </xdr:nvSpPr>
      <xdr:spPr>
        <a:xfrm>
          <a:off x="14351000" y="28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71518</xdr:rowOff>
    </xdr:from>
    <xdr:ext cx="762000" cy="259045"/>
    <xdr:sp macro="" textlink="">
      <xdr:nvSpPr>
        <xdr:cNvPr id="461" name="テキスト ボックス 460"/>
        <xdr:cNvSpPr txBox="1"/>
      </xdr:nvSpPr>
      <xdr:spPr>
        <a:xfrm>
          <a:off x="14020800" y="298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114967</xdr:rowOff>
    </xdr:from>
    <xdr:to>
      <xdr:col>64</xdr:col>
      <xdr:colOff>152400</xdr:colOff>
      <xdr:row>17</xdr:row>
      <xdr:rowOff>45117</xdr:rowOff>
    </xdr:to>
    <xdr:sp macro="" textlink="">
      <xdr:nvSpPr>
        <xdr:cNvPr id="462" name="楕円 461"/>
        <xdr:cNvSpPr/>
      </xdr:nvSpPr>
      <xdr:spPr>
        <a:xfrm>
          <a:off x="13462000" y="285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29894</xdr:rowOff>
    </xdr:from>
    <xdr:ext cx="762000" cy="259045"/>
    <xdr:sp macro="" textlink="">
      <xdr:nvSpPr>
        <xdr:cNvPr id="463" name="テキスト ボックス 462"/>
        <xdr:cNvSpPr txBox="1"/>
      </xdr:nvSpPr>
      <xdr:spPr>
        <a:xfrm>
          <a:off x="13131800" y="294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北海道奈井江町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5,335
5,305
88.19
4,681,367
4,567,334
114,033
2,964,154
5,087,811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近年は、職員間のバランスや空洞化を勘案し新規職員を採用しているが、消防組合、介護保険業務等を一部事務組合等によって行っていることから、類似団体平均とほぼ同率の状況にある。</a:t>
          </a:r>
          <a:endParaRPr lang="ja-JP" altLang="ja-JP" sz="1400">
            <a:effectLst/>
          </a:endParaRPr>
        </a:p>
        <a:p>
          <a:r>
            <a:rPr kumimoji="1" lang="ja-JP" altLang="ja-JP" sz="1100">
              <a:solidFill>
                <a:schemeClr val="dk1"/>
              </a:solidFill>
              <a:effectLst/>
              <a:latin typeface="+mn-lt"/>
              <a:ea typeface="+mn-ea"/>
              <a:cs typeface="+mn-cs"/>
            </a:rPr>
            <a:t>　今後においても、関係団体と協議のうえ、人件費の縮減に努める。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36</xdr:row>
      <xdr:rowOff>149860</xdr:rowOff>
    </xdr:to>
    <xdr:cxnSp macro="">
      <xdr:nvCxnSpPr>
        <xdr:cNvPr id="66" name="直線コネクタ 65"/>
        <xdr:cNvCxnSpPr/>
      </xdr:nvCxnSpPr>
      <xdr:spPr>
        <a:xfrm>
          <a:off x="3987800" y="6314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142240</xdr:rowOff>
    </xdr:to>
    <xdr:cxnSp macro="">
      <xdr:nvCxnSpPr>
        <xdr:cNvPr id="69" name="直線コネクタ 68"/>
        <xdr:cNvCxnSpPr/>
      </xdr:nvCxnSpPr>
      <xdr:spPr>
        <a:xfrm>
          <a:off x="3098800" y="6276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36</xdr:row>
      <xdr:rowOff>104140</xdr:rowOff>
    </xdr:to>
    <xdr:cxnSp macro="">
      <xdr:nvCxnSpPr>
        <xdr:cNvPr id="72" name="直線コネクタ 71"/>
        <xdr:cNvCxnSpPr/>
      </xdr:nvCxnSpPr>
      <xdr:spPr>
        <a:xfrm>
          <a:off x="2209800" y="61468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36</xdr:row>
      <xdr:rowOff>88900</xdr:rowOff>
    </xdr:to>
    <xdr:cxnSp macro="">
      <xdr:nvCxnSpPr>
        <xdr:cNvPr id="75" name="直線コネクタ 74"/>
        <xdr:cNvCxnSpPr/>
      </xdr:nvCxnSpPr>
      <xdr:spPr>
        <a:xfrm flipV="1">
          <a:off x="1320800" y="614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6"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88" name="テキスト ボックス 87"/>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90" name="テキスト ボックス 89"/>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2" name="テキスト ボックス 91"/>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年度より、除排雪経費が維持補修費に移行したため、</a:t>
          </a:r>
          <a:r>
            <a:rPr kumimoji="1" lang="ja-JP" altLang="en-US" sz="1100">
              <a:solidFill>
                <a:schemeClr val="dk1"/>
              </a:solidFill>
              <a:effectLst/>
              <a:latin typeface="+mn-lt"/>
              <a:ea typeface="+mn-ea"/>
              <a:cs typeface="+mn-cs"/>
            </a:rPr>
            <a:t>類似団体平均</a:t>
          </a:r>
          <a:r>
            <a:rPr kumimoji="1" lang="ja-JP" altLang="ja-JP" sz="1100">
              <a:solidFill>
                <a:schemeClr val="dk1"/>
              </a:solidFill>
              <a:effectLst/>
              <a:latin typeface="+mn-lt"/>
              <a:ea typeface="+mn-ea"/>
              <a:cs typeface="+mn-cs"/>
            </a:rPr>
            <a:t>と比較して低い水準となっている。</a:t>
          </a:r>
          <a:endParaRPr lang="ja-JP" altLang="ja-JP" sz="1400">
            <a:effectLst/>
          </a:endParaRPr>
        </a:p>
        <a:p>
          <a:r>
            <a:rPr kumimoji="1" lang="ja-JP" altLang="ja-JP" sz="1100">
              <a:solidFill>
                <a:schemeClr val="dk1"/>
              </a:solidFill>
              <a:effectLst/>
              <a:latin typeface="+mn-lt"/>
              <a:ea typeface="+mn-ea"/>
              <a:cs typeface="+mn-cs"/>
            </a:rPr>
            <a:t>　今後においても、事務事業の効率化、見直し等により、経費の縮減に努める。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46990</xdr:rowOff>
    </xdr:from>
    <xdr:to>
      <xdr:col>82</xdr:col>
      <xdr:colOff>107950</xdr:colOff>
      <xdr:row>14</xdr:row>
      <xdr:rowOff>115570</xdr:rowOff>
    </xdr:to>
    <xdr:cxnSp macro="">
      <xdr:nvCxnSpPr>
        <xdr:cNvPr id="123" name="直線コネクタ 122"/>
        <xdr:cNvCxnSpPr/>
      </xdr:nvCxnSpPr>
      <xdr:spPr>
        <a:xfrm>
          <a:off x="15671800" y="244729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46990</xdr:rowOff>
    </xdr:from>
    <xdr:to>
      <xdr:col>78</xdr:col>
      <xdr:colOff>69850</xdr:colOff>
      <xdr:row>15</xdr:row>
      <xdr:rowOff>58420</xdr:rowOff>
    </xdr:to>
    <xdr:cxnSp macro="">
      <xdr:nvCxnSpPr>
        <xdr:cNvPr id="126" name="直線コネクタ 125"/>
        <xdr:cNvCxnSpPr/>
      </xdr:nvCxnSpPr>
      <xdr:spPr>
        <a:xfrm flipV="1">
          <a:off x="14782800" y="244729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155575</xdr:rowOff>
    </xdr:from>
    <xdr:to>
      <xdr:col>73</xdr:col>
      <xdr:colOff>180975</xdr:colOff>
      <xdr:row>15</xdr:row>
      <xdr:rowOff>58420</xdr:rowOff>
    </xdr:to>
    <xdr:cxnSp macro="">
      <xdr:nvCxnSpPr>
        <xdr:cNvPr id="129" name="直線コネクタ 128"/>
        <xdr:cNvCxnSpPr/>
      </xdr:nvCxnSpPr>
      <xdr:spPr>
        <a:xfrm>
          <a:off x="13893800" y="255587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155575</xdr:rowOff>
    </xdr:from>
    <xdr:to>
      <xdr:col>69</xdr:col>
      <xdr:colOff>92075</xdr:colOff>
      <xdr:row>15</xdr:row>
      <xdr:rowOff>41275</xdr:rowOff>
    </xdr:to>
    <xdr:cxnSp macro="">
      <xdr:nvCxnSpPr>
        <xdr:cNvPr id="132" name="直線コネクタ 131"/>
        <xdr:cNvCxnSpPr/>
      </xdr:nvCxnSpPr>
      <xdr:spPr>
        <a:xfrm flipV="1">
          <a:off x="13004800" y="25558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64770</xdr:rowOff>
    </xdr:from>
    <xdr:to>
      <xdr:col>82</xdr:col>
      <xdr:colOff>158750</xdr:colOff>
      <xdr:row>14</xdr:row>
      <xdr:rowOff>166370</xdr:rowOff>
    </xdr:to>
    <xdr:sp macro="" textlink="">
      <xdr:nvSpPr>
        <xdr:cNvPr id="142" name="楕円 141"/>
        <xdr:cNvSpPr/>
      </xdr:nvSpPr>
      <xdr:spPr>
        <a:xfrm>
          <a:off x="16459200" y="24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81297</xdr:rowOff>
    </xdr:from>
    <xdr:ext cx="762000" cy="259045"/>
    <xdr:sp macro="" textlink="">
      <xdr:nvSpPr>
        <xdr:cNvPr id="143" name="物件費該当値テキスト"/>
        <xdr:cNvSpPr txBox="1"/>
      </xdr:nvSpPr>
      <xdr:spPr>
        <a:xfrm>
          <a:off x="16598900" y="231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167640</xdr:rowOff>
    </xdr:from>
    <xdr:to>
      <xdr:col>78</xdr:col>
      <xdr:colOff>120650</xdr:colOff>
      <xdr:row>14</xdr:row>
      <xdr:rowOff>97790</xdr:rowOff>
    </xdr:to>
    <xdr:sp macro="" textlink="">
      <xdr:nvSpPr>
        <xdr:cNvPr id="144" name="楕円 143"/>
        <xdr:cNvSpPr/>
      </xdr:nvSpPr>
      <xdr:spPr>
        <a:xfrm>
          <a:off x="156210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107967</xdr:rowOff>
    </xdr:from>
    <xdr:ext cx="736600" cy="259045"/>
    <xdr:sp macro="" textlink="">
      <xdr:nvSpPr>
        <xdr:cNvPr id="145" name="テキスト ボックス 144"/>
        <xdr:cNvSpPr txBox="1"/>
      </xdr:nvSpPr>
      <xdr:spPr>
        <a:xfrm>
          <a:off x="15290800" y="216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7620</xdr:rowOff>
    </xdr:from>
    <xdr:to>
      <xdr:col>74</xdr:col>
      <xdr:colOff>31750</xdr:colOff>
      <xdr:row>15</xdr:row>
      <xdr:rowOff>109220</xdr:rowOff>
    </xdr:to>
    <xdr:sp macro="" textlink="">
      <xdr:nvSpPr>
        <xdr:cNvPr id="146" name="楕円 145"/>
        <xdr:cNvSpPr/>
      </xdr:nvSpPr>
      <xdr:spPr>
        <a:xfrm>
          <a:off x="14732000" y="2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119397</xdr:rowOff>
    </xdr:from>
    <xdr:ext cx="762000" cy="259045"/>
    <xdr:sp macro="" textlink="">
      <xdr:nvSpPr>
        <xdr:cNvPr id="147" name="テキスト ボックス 146"/>
        <xdr:cNvSpPr txBox="1"/>
      </xdr:nvSpPr>
      <xdr:spPr>
        <a:xfrm>
          <a:off x="14401800" y="234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104775</xdr:rowOff>
    </xdr:from>
    <xdr:to>
      <xdr:col>69</xdr:col>
      <xdr:colOff>142875</xdr:colOff>
      <xdr:row>15</xdr:row>
      <xdr:rowOff>34925</xdr:rowOff>
    </xdr:to>
    <xdr:sp macro="" textlink="">
      <xdr:nvSpPr>
        <xdr:cNvPr id="148" name="楕円 147"/>
        <xdr:cNvSpPr/>
      </xdr:nvSpPr>
      <xdr:spPr>
        <a:xfrm>
          <a:off x="138430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45102</xdr:rowOff>
    </xdr:from>
    <xdr:ext cx="762000" cy="259045"/>
    <xdr:sp macro="" textlink="">
      <xdr:nvSpPr>
        <xdr:cNvPr id="149" name="テキスト ボックス 148"/>
        <xdr:cNvSpPr txBox="1"/>
      </xdr:nvSpPr>
      <xdr:spPr>
        <a:xfrm>
          <a:off x="13512800" y="227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50" name="楕円 149"/>
        <xdr:cNvSpPr/>
      </xdr:nvSpPr>
      <xdr:spPr>
        <a:xfrm>
          <a:off x="129540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51" name="テキスト ボックス 150"/>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扶助費における、経常収支比率は類似団体を下回っている状況にある。</a:t>
          </a:r>
          <a:endParaRPr lang="ja-JP" altLang="ja-JP" sz="1400">
            <a:effectLst/>
          </a:endParaRPr>
        </a:p>
        <a:p>
          <a:r>
            <a:rPr kumimoji="1" lang="ja-JP" altLang="ja-JP" sz="1100">
              <a:solidFill>
                <a:schemeClr val="dk1"/>
              </a:solidFill>
              <a:effectLst/>
              <a:latin typeface="+mn-lt"/>
              <a:ea typeface="+mn-ea"/>
              <a:cs typeface="+mn-cs"/>
            </a:rPr>
            <a:t>　今後においても、各種制度に基づいた適正な審査を行い、健全な運営に努める。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54</xdr:row>
      <xdr:rowOff>12700</xdr:rowOff>
    </xdr:to>
    <xdr:cxnSp macro="">
      <xdr:nvCxnSpPr>
        <xdr:cNvPr id="184" name="直線コネクタ 183"/>
        <xdr:cNvCxnSpPr/>
      </xdr:nvCxnSpPr>
      <xdr:spPr>
        <a:xfrm>
          <a:off x="3987800" y="9251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53</xdr:row>
      <xdr:rowOff>165100</xdr:rowOff>
    </xdr:to>
    <xdr:cxnSp macro="">
      <xdr:nvCxnSpPr>
        <xdr:cNvPr id="187" name="直線コネクタ 186"/>
        <xdr:cNvCxnSpPr/>
      </xdr:nvCxnSpPr>
      <xdr:spPr>
        <a:xfrm>
          <a:off x="3098800" y="9232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146050</xdr:rowOff>
    </xdr:to>
    <xdr:cxnSp macro="">
      <xdr:nvCxnSpPr>
        <xdr:cNvPr id="190" name="直線コネクタ 189"/>
        <xdr:cNvCxnSpPr/>
      </xdr:nvCxnSpPr>
      <xdr:spPr>
        <a:xfrm>
          <a:off x="2209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107950</xdr:rowOff>
    </xdr:to>
    <xdr:cxnSp macro="">
      <xdr:nvCxnSpPr>
        <xdr:cNvPr id="193" name="直線コネクタ 192"/>
        <xdr:cNvCxnSpPr/>
      </xdr:nvCxnSpPr>
      <xdr:spPr>
        <a:xfrm>
          <a:off x="1320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3" name="楕円 202"/>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4"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114300</xdr:rowOff>
    </xdr:from>
    <xdr:to>
      <xdr:col>20</xdr:col>
      <xdr:colOff>38100</xdr:colOff>
      <xdr:row>54</xdr:row>
      <xdr:rowOff>44450</xdr:rowOff>
    </xdr:to>
    <xdr:sp macro="" textlink="">
      <xdr:nvSpPr>
        <xdr:cNvPr id="205" name="楕円 204"/>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54627</xdr:rowOff>
    </xdr:from>
    <xdr:ext cx="736600" cy="259045"/>
    <xdr:sp macro="" textlink="">
      <xdr:nvSpPr>
        <xdr:cNvPr id="206" name="テキスト ボックス 205"/>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07" name="楕円 206"/>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08" name="テキスト ボックス 207"/>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09" name="楕円 208"/>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0" name="テキスト ボックス 209"/>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1" name="楕円 210"/>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2" name="テキスト ボックス 211"/>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下水道施設の維持管理経費に対する繰出金や国民健康保険事業会計への繰出金などの占める割合が高い状況にあり、類似団体平均を上回っている。</a:t>
          </a:r>
          <a:endParaRPr lang="ja-JP" altLang="ja-JP" sz="1400">
            <a:effectLst/>
          </a:endParaRPr>
        </a:p>
        <a:p>
          <a:r>
            <a:rPr kumimoji="1" lang="ja-JP" altLang="ja-JP" sz="1100">
              <a:solidFill>
                <a:schemeClr val="dk1"/>
              </a:solidFill>
              <a:effectLst/>
              <a:latin typeface="+mn-lt"/>
              <a:ea typeface="+mn-ea"/>
              <a:cs typeface="+mn-cs"/>
            </a:rPr>
            <a:t>　引き続き、経費節減、下水道使用料、国民健康保険税の収入確保などに取り組み、一般会計の負担軽減に努める。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40132</xdr:rowOff>
    </xdr:to>
    <xdr:cxnSp macro="">
      <xdr:nvCxnSpPr>
        <xdr:cNvPr id="242" name="直線コネクタ 241"/>
        <xdr:cNvCxnSpPr/>
      </xdr:nvCxnSpPr>
      <xdr:spPr>
        <a:xfrm flipV="1">
          <a:off x="15671800" y="99568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168148</xdr:rowOff>
    </xdr:from>
    <xdr:to>
      <xdr:col>78</xdr:col>
      <xdr:colOff>69850</xdr:colOff>
      <xdr:row>58</xdr:row>
      <xdr:rowOff>40132</xdr:rowOff>
    </xdr:to>
    <xdr:cxnSp macro="">
      <xdr:nvCxnSpPr>
        <xdr:cNvPr id="245" name="直線コネクタ 244"/>
        <xdr:cNvCxnSpPr/>
      </xdr:nvCxnSpPr>
      <xdr:spPr>
        <a:xfrm>
          <a:off x="14782800" y="976934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163576</xdr:rowOff>
    </xdr:from>
    <xdr:to>
      <xdr:col>73</xdr:col>
      <xdr:colOff>180975</xdr:colOff>
      <xdr:row>56</xdr:row>
      <xdr:rowOff>168148</xdr:rowOff>
    </xdr:to>
    <xdr:cxnSp macro="">
      <xdr:nvCxnSpPr>
        <xdr:cNvPr id="248" name="直線コネクタ 247"/>
        <xdr:cNvCxnSpPr/>
      </xdr:nvCxnSpPr>
      <xdr:spPr>
        <a:xfrm>
          <a:off x="13893800" y="9764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163576</xdr:rowOff>
    </xdr:to>
    <xdr:cxnSp macro="">
      <xdr:nvCxnSpPr>
        <xdr:cNvPr id="251" name="直線コネクタ 250"/>
        <xdr:cNvCxnSpPr/>
      </xdr:nvCxnSpPr>
      <xdr:spPr>
        <a:xfrm>
          <a:off x="13004800" y="9728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5" name="テキスト ボックス 254"/>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61" name="楕円 260"/>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62"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160782</xdr:rowOff>
    </xdr:from>
    <xdr:to>
      <xdr:col>78</xdr:col>
      <xdr:colOff>120650</xdr:colOff>
      <xdr:row>58</xdr:row>
      <xdr:rowOff>90932</xdr:rowOff>
    </xdr:to>
    <xdr:sp macro="" textlink="">
      <xdr:nvSpPr>
        <xdr:cNvPr id="263" name="楕円 262"/>
        <xdr:cNvSpPr/>
      </xdr:nvSpPr>
      <xdr:spPr>
        <a:xfrm>
          <a:off x="156210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75709</xdr:rowOff>
    </xdr:from>
    <xdr:ext cx="736600" cy="259045"/>
    <xdr:sp macro="" textlink="">
      <xdr:nvSpPr>
        <xdr:cNvPr id="264" name="テキスト ボックス 263"/>
        <xdr:cNvSpPr txBox="1"/>
      </xdr:nvSpPr>
      <xdr:spPr>
        <a:xfrm>
          <a:off x="15290800" y="1001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117348</xdr:rowOff>
    </xdr:from>
    <xdr:to>
      <xdr:col>74</xdr:col>
      <xdr:colOff>31750</xdr:colOff>
      <xdr:row>57</xdr:row>
      <xdr:rowOff>47498</xdr:rowOff>
    </xdr:to>
    <xdr:sp macro="" textlink="">
      <xdr:nvSpPr>
        <xdr:cNvPr id="265" name="楕円 264"/>
        <xdr:cNvSpPr/>
      </xdr:nvSpPr>
      <xdr:spPr>
        <a:xfrm>
          <a:off x="14732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57675</xdr:rowOff>
    </xdr:from>
    <xdr:ext cx="762000" cy="259045"/>
    <xdr:sp macro="" textlink="">
      <xdr:nvSpPr>
        <xdr:cNvPr id="266" name="テキスト ボックス 265"/>
        <xdr:cNvSpPr txBox="1"/>
      </xdr:nvSpPr>
      <xdr:spPr>
        <a:xfrm>
          <a:off x="14401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112776</xdr:rowOff>
    </xdr:from>
    <xdr:to>
      <xdr:col>69</xdr:col>
      <xdr:colOff>142875</xdr:colOff>
      <xdr:row>57</xdr:row>
      <xdr:rowOff>42926</xdr:rowOff>
    </xdr:to>
    <xdr:sp macro="" textlink="">
      <xdr:nvSpPr>
        <xdr:cNvPr id="267" name="楕円 266"/>
        <xdr:cNvSpPr/>
      </xdr:nvSpPr>
      <xdr:spPr>
        <a:xfrm>
          <a:off x="13843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53103</xdr:rowOff>
    </xdr:from>
    <xdr:ext cx="762000" cy="259045"/>
    <xdr:sp macro="" textlink="">
      <xdr:nvSpPr>
        <xdr:cNvPr id="268" name="テキスト ボックス 267"/>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9" name="楕円 268"/>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0" name="テキスト ボックス 269"/>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高い水準にあるのは、広域連合や一部事務組合による広域行政を推進しているため、職員人件費から負担金（補助費等）にシフトされていることが要因となっている。（介護保険・消防・学校給食・ごみ処理・し尿処理・廃棄物処理等）</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17272</xdr:rowOff>
    </xdr:to>
    <xdr:cxnSp macro="">
      <xdr:nvCxnSpPr>
        <xdr:cNvPr id="300" name="直線コネクタ 299"/>
        <xdr:cNvCxnSpPr/>
      </xdr:nvCxnSpPr>
      <xdr:spPr>
        <a:xfrm>
          <a:off x="15671800" y="65049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1"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110998</xdr:rowOff>
    </xdr:from>
    <xdr:to>
      <xdr:col>78</xdr:col>
      <xdr:colOff>69850</xdr:colOff>
      <xdr:row>37</xdr:row>
      <xdr:rowOff>161290</xdr:rowOff>
    </xdr:to>
    <xdr:cxnSp macro="">
      <xdr:nvCxnSpPr>
        <xdr:cNvPr id="303" name="直線コネクタ 302"/>
        <xdr:cNvCxnSpPr/>
      </xdr:nvCxnSpPr>
      <xdr:spPr>
        <a:xfrm>
          <a:off x="14782800" y="64546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5" name="テキスト ボックス 304"/>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110998</xdr:rowOff>
    </xdr:from>
    <xdr:to>
      <xdr:col>73</xdr:col>
      <xdr:colOff>180975</xdr:colOff>
      <xdr:row>38</xdr:row>
      <xdr:rowOff>108712</xdr:rowOff>
    </xdr:to>
    <xdr:cxnSp macro="">
      <xdr:nvCxnSpPr>
        <xdr:cNvPr id="306" name="直線コネクタ 305"/>
        <xdr:cNvCxnSpPr/>
      </xdr:nvCxnSpPr>
      <xdr:spPr>
        <a:xfrm flipV="1">
          <a:off x="13893800" y="645464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108712</xdr:rowOff>
    </xdr:from>
    <xdr:to>
      <xdr:col>69</xdr:col>
      <xdr:colOff>92075</xdr:colOff>
      <xdr:row>39</xdr:row>
      <xdr:rowOff>110998</xdr:rowOff>
    </xdr:to>
    <xdr:cxnSp macro="">
      <xdr:nvCxnSpPr>
        <xdr:cNvPr id="309" name="直線コネクタ 308"/>
        <xdr:cNvCxnSpPr/>
      </xdr:nvCxnSpPr>
      <xdr:spPr>
        <a:xfrm flipV="1">
          <a:off x="13004800" y="662381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3" name="テキスト ボックス 312"/>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137922</xdr:rowOff>
    </xdr:from>
    <xdr:to>
      <xdr:col>82</xdr:col>
      <xdr:colOff>158750</xdr:colOff>
      <xdr:row>38</xdr:row>
      <xdr:rowOff>68072</xdr:rowOff>
    </xdr:to>
    <xdr:sp macro="" textlink="">
      <xdr:nvSpPr>
        <xdr:cNvPr id="319" name="楕円 318"/>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109999</xdr:rowOff>
    </xdr:from>
    <xdr:ext cx="762000" cy="259045"/>
    <xdr:sp macro="" textlink="">
      <xdr:nvSpPr>
        <xdr:cNvPr id="320" name="補助費等該当値テキスト"/>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21" name="楕円 320"/>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22" name="テキスト ボックス 321"/>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60198</xdr:rowOff>
    </xdr:from>
    <xdr:to>
      <xdr:col>74</xdr:col>
      <xdr:colOff>31750</xdr:colOff>
      <xdr:row>37</xdr:row>
      <xdr:rowOff>161798</xdr:rowOff>
    </xdr:to>
    <xdr:sp macro="" textlink="">
      <xdr:nvSpPr>
        <xdr:cNvPr id="323" name="楕円 322"/>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24" name="テキスト ボックス 323"/>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57912</xdr:rowOff>
    </xdr:from>
    <xdr:to>
      <xdr:col>69</xdr:col>
      <xdr:colOff>142875</xdr:colOff>
      <xdr:row>38</xdr:row>
      <xdr:rowOff>159512</xdr:rowOff>
    </xdr:to>
    <xdr:sp macro="" textlink="">
      <xdr:nvSpPr>
        <xdr:cNvPr id="325" name="楕円 324"/>
        <xdr:cNvSpPr/>
      </xdr:nvSpPr>
      <xdr:spPr>
        <a:xfrm>
          <a:off x="13843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144289</xdr:rowOff>
    </xdr:from>
    <xdr:ext cx="762000" cy="259045"/>
    <xdr:sp macro="" textlink="">
      <xdr:nvSpPr>
        <xdr:cNvPr id="326" name="テキスト ボックス 325"/>
        <xdr:cNvSpPr txBox="1"/>
      </xdr:nvSpPr>
      <xdr:spPr>
        <a:xfrm>
          <a:off x="13512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60198</xdr:rowOff>
    </xdr:from>
    <xdr:to>
      <xdr:col>65</xdr:col>
      <xdr:colOff>53975</xdr:colOff>
      <xdr:row>39</xdr:row>
      <xdr:rowOff>161798</xdr:rowOff>
    </xdr:to>
    <xdr:sp macro="" textlink="">
      <xdr:nvSpPr>
        <xdr:cNvPr id="327" name="楕円 326"/>
        <xdr:cNvSpPr/>
      </xdr:nvSpPr>
      <xdr:spPr>
        <a:xfrm>
          <a:off x="12954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146575</xdr:rowOff>
    </xdr:from>
    <xdr:ext cx="762000" cy="259045"/>
    <xdr:sp macro="" textlink="">
      <xdr:nvSpPr>
        <xdr:cNvPr id="328" name="テキスト ボックス 327"/>
        <xdr:cNvSpPr txBox="1"/>
      </xdr:nvSpPr>
      <xdr:spPr>
        <a:xfrm>
          <a:off x="12623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に行った、公営住宅・一般廃棄物最終処分場・地域交流施設・認定こども園・小中学校等の社会資本整備によって、地方債の元利償還金が多額となっており、一部事務組合・下水道事業・病院事業等の企業債元利償還金に係る繰出金の公債費に準ずる費用と合わせると、類似団体平均を大きく上回る状況にある。</a:t>
          </a:r>
          <a:endParaRPr lang="ja-JP" altLang="ja-JP" sz="1400">
            <a:effectLst/>
          </a:endParaRPr>
        </a:p>
        <a:p>
          <a:r>
            <a:rPr kumimoji="1" lang="ja-JP" altLang="ja-JP" sz="1100">
              <a:solidFill>
                <a:schemeClr val="dk1"/>
              </a:solidFill>
              <a:effectLst/>
              <a:latin typeface="+mn-lt"/>
              <a:ea typeface="+mn-ea"/>
              <a:cs typeface="+mn-cs"/>
            </a:rPr>
            <a:t>　今後においては、必要性・緊急性を勘案し、新規地方債の発行抑制、有利な地方債の活用など公債費負担縮減に努める。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44704</xdr:rowOff>
    </xdr:from>
    <xdr:to>
      <xdr:col>24</xdr:col>
      <xdr:colOff>25400</xdr:colOff>
      <xdr:row>79</xdr:row>
      <xdr:rowOff>10413</xdr:rowOff>
    </xdr:to>
    <xdr:cxnSp macro="">
      <xdr:nvCxnSpPr>
        <xdr:cNvPr id="358" name="直線コネクタ 357"/>
        <xdr:cNvCxnSpPr/>
      </xdr:nvCxnSpPr>
      <xdr:spPr>
        <a:xfrm flipV="1">
          <a:off x="3987800" y="13417804"/>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10413</xdr:rowOff>
    </xdr:from>
    <xdr:to>
      <xdr:col>19</xdr:col>
      <xdr:colOff>187325</xdr:colOff>
      <xdr:row>79</xdr:row>
      <xdr:rowOff>51563</xdr:rowOff>
    </xdr:to>
    <xdr:cxnSp macro="">
      <xdr:nvCxnSpPr>
        <xdr:cNvPr id="361" name="直線コネクタ 360"/>
        <xdr:cNvCxnSpPr/>
      </xdr:nvCxnSpPr>
      <xdr:spPr>
        <a:xfrm flipV="1">
          <a:off x="3098800" y="135549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63" name="テキスト ボックス 362"/>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10413</xdr:rowOff>
    </xdr:from>
    <xdr:to>
      <xdr:col>15</xdr:col>
      <xdr:colOff>98425</xdr:colOff>
      <xdr:row>79</xdr:row>
      <xdr:rowOff>51563</xdr:rowOff>
    </xdr:to>
    <xdr:cxnSp macro="">
      <xdr:nvCxnSpPr>
        <xdr:cNvPr id="364" name="直線コネクタ 363"/>
        <xdr:cNvCxnSpPr/>
      </xdr:nvCxnSpPr>
      <xdr:spPr>
        <a:xfrm>
          <a:off x="2209800" y="135549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6" name="テキスト ボックス 365"/>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76708</xdr:rowOff>
    </xdr:from>
    <xdr:to>
      <xdr:col>11</xdr:col>
      <xdr:colOff>9525</xdr:colOff>
      <xdr:row>79</xdr:row>
      <xdr:rowOff>10413</xdr:rowOff>
    </xdr:to>
    <xdr:cxnSp macro="">
      <xdr:nvCxnSpPr>
        <xdr:cNvPr id="367" name="直線コネクタ 366"/>
        <xdr:cNvCxnSpPr/>
      </xdr:nvCxnSpPr>
      <xdr:spPr>
        <a:xfrm>
          <a:off x="1320800" y="13449808"/>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69" name="テキスト ボックス 368"/>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1" name="テキスト ボックス 370"/>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165354</xdr:rowOff>
    </xdr:from>
    <xdr:to>
      <xdr:col>24</xdr:col>
      <xdr:colOff>76200</xdr:colOff>
      <xdr:row>78</xdr:row>
      <xdr:rowOff>95504</xdr:rowOff>
    </xdr:to>
    <xdr:sp macro="" textlink="">
      <xdr:nvSpPr>
        <xdr:cNvPr id="377" name="楕円 376"/>
        <xdr:cNvSpPr/>
      </xdr:nvSpPr>
      <xdr:spPr>
        <a:xfrm>
          <a:off x="4775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137431</xdr:rowOff>
    </xdr:from>
    <xdr:ext cx="762000" cy="259045"/>
    <xdr:sp macro="" textlink="">
      <xdr:nvSpPr>
        <xdr:cNvPr id="378" name="公債費該当値テキスト"/>
        <xdr:cNvSpPr txBox="1"/>
      </xdr:nvSpPr>
      <xdr:spPr>
        <a:xfrm>
          <a:off x="4914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131063</xdr:rowOff>
    </xdr:from>
    <xdr:to>
      <xdr:col>20</xdr:col>
      <xdr:colOff>38100</xdr:colOff>
      <xdr:row>79</xdr:row>
      <xdr:rowOff>61213</xdr:rowOff>
    </xdr:to>
    <xdr:sp macro="" textlink="">
      <xdr:nvSpPr>
        <xdr:cNvPr id="379" name="楕円 378"/>
        <xdr:cNvSpPr/>
      </xdr:nvSpPr>
      <xdr:spPr>
        <a:xfrm>
          <a:off x="3937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45990</xdr:rowOff>
    </xdr:from>
    <xdr:ext cx="736600" cy="259045"/>
    <xdr:sp macro="" textlink="">
      <xdr:nvSpPr>
        <xdr:cNvPr id="380" name="テキスト ボックス 379"/>
        <xdr:cNvSpPr txBox="1"/>
      </xdr:nvSpPr>
      <xdr:spPr>
        <a:xfrm>
          <a:off x="3606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763</xdr:rowOff>
    </xdr:from>
    <xdr:to>
      <xdr:col>15</xdr:col>
      <xdr:colOff>149225</xdr:colOff>
      <xdr:row>79</xdr:row>
      <xdr:rowOff>102363</xdr:rowOff>
    </xdr:to>
    <xdr:sp macro="" textlink="">
      <xdr:nvSpPr>
        <xdr:cNvPr id="381" name="楕円 380"/>
        <xdr:cNvSpPr/>
      </xdr:nvSpPr>
      <xdr:spPr>
        <a:xfrm>
          <a:off x="3048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87140</xdr:rowOff>
    </xdr:from>
    <xdr:ext cx="762000" cy="259045"/>
    <xdr:sp macro="" textlink="">
      <xdr:nvSpPr>
        <xdr:cNvPr id="382" name="テキスト ボックス 381"/>
        <xdr:cNvSpPr txBox="1"/>
      </xdr:nvSpPr>
      <xdr:spPr>
        <a:xfrm>
          <a:off x="2717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131063</xdr:rowOff>
    </xdr:from>
    <xdr:to>
      <xdr:col>11</xdr:col>
      <xdr:colOff>60325</xdr:colOff>
      <xdr:row>79</xdr:row>
      <xdr:rowOff>61213</xdr:rowOff>
    </xdr:to>
    <xdr:sp macro="" textlink="">
      <xdr:nvSpPr>
        <xdr:cNvPr id="383" name="楕円 382"/>
        <xdr:cNvSpPr/>
      </xdr:nvSpPr>
      <xdr:spPr>
        <a:xfrm>
          <a:off x="2159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45990</xdr:rowOff>
    </xdr:from>
    <xdr:ext cx="762000" cy="259045"/>
    <xdr:sp macro="" textlink="">
      <xdr:nvSpPr>
        <xdr:cNvPr id="384" name="テキスト ボックス 383"/>
        <xdr:cNvSpPr txBox="1"/>
      </xdr:nvSpPr>
      <xdr:spPr>
        <a:xfrm>
          <a:off x="1828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25908</xdr:rowOff>
    </xdr:from>
    <xdr:to>
      <xdr:col>6</xdr:col>
      <xdr:colOff>171450</xdr:colOff>
      <xdr:row>78</xdr:row>
      <xdr:rowOff>127508</xdr:rowOff>
    </xdr:to>
    <xdr:sp macro="" textlink="">
      <xdr:nvSpPr>
        <xdr:cNvPr id="385" name="楕円 384"/>
        <xdr:cNvSpPr/>
      </xdr:nvSpPr>
      <xdr:spPr>
        <a:xfrm>
          <a:off x="1270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112285</xdr:rowOff>
    </xdr:from>
    <xdr:ext cx="762000" cy="259045"/>
    <xdr:sp macro="" textlink="">
      <xdr:nvSpPr>
        <xdr:cNvPr id="386" name="テキスト ボックス 385"/>
        <xdr:cNvSpPr txBox="1"/>
      </xdr:nvSpPr>
      <xdr:spPr>
        <a:xfrm>
          <a:off x="939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人件費と補助費等の占める割合が多額の状況にあるが、類似団体平均と比較するとほぼ同率となっている。</a:t>
          </a:r>
          <a:endParaRPr lang="ja-JP" altLang="ja-JP" sz="1400">
            <a:effectLst/>
          </a:endParaRPr>
        </a:p>
        <a:p>
          <a:r>
            <a:rPr kumimoji="1" lang="ja-JP" altLang="ja-JP" sz="1100">
              <a:solidFill>
                <a:schemeClr val="dk1"/>
              </a:solidFill>
              <a:effectLst/>
              <a:latin typeface="+mn-lt"/>
              <a:ea typeface="+mn-ea"/>
              <a:cs typeface="+mn-cs"/>
            </a:rPr>
            <a:t>　人件費においては、関係団体と協議のうえ、職員採用の抑制などを図り縮減に努める。</a:t>
          </a:r>
          <a:endParaRPr lang="ja-JP" altLang="ja-JP" sz="1400">
            <a:effectLst/>
          </a:endParaRPr>
        </a:p>
        <a:p>
          <a:r>
            <a:rPr kumimoji="1" lang="ja-JP" altLang="ja-JP" sz="1100">
              <a:solidFill>
                <a:schemeClr val="dk1"/>
              </a:solidFill>
              <a:effectLst/>
              <a:latin typeface="+mn-lt"/>
              <a:ea typeface="+mn-ea"/>
              <a:cs typeface="+mn-cs"/>
            </a:rPr>
            <a:t>　補助費等においては、広域連合や一部事務組合による広域行政を推進していることから、職員人件費から負担金（補助費等）にシフトされていることが要因となっている。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117856</xdr:rowOff>
    </xdr:from>
    <xdr:to>
      <xdr:col>82</xdr:col>
      <xdr:colOff>107950</xdr:colOff>
      <xdr:row>77</xdr:row>
      <xdr:rowOff>10413</xdr:rowOff>
    </xdr:to>
    <xdr:cxnSp macro="">
      <xdr:nvCxnSpPr>
        <xdr:cNvPr id="417" name="直線コネクタ 416"/>
        <xdr:cNvCxnSpPr/>
      </xdr:nvCxnSpPr>
      <xdr:spPr>
        <a:xfrm>
          <a:off x="15671800" y="13148056"/>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143002</xdr:rowOff>
    </xdr:from>
    <xdr:to>
      <xdr:col>78</xdr:col>
      <xdr:colOff>69850</xdr:colOff>
      <xdr:row>76</xdr:row>
      <xdr:rowOff>117856</xdr:rowOff>
    </xdr:to>
    <xdr:cxnSp macro="">
      <xdr:nvCxnSpPr>
        <xdr:cNvPr id="420" name="直線コネクタ 419"/>
        <xdr:cNvCxnSpPr/>
      </xdr:nvCxnSpPr>
      <xdr:spPr>
        <a:xfrm>
          <a:off x="14782800" y="1300175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143002</xdr:rowOff>
    </xdr:from>
    <xdr:to>
      <xdr:col>73</xdr:col>
      <xdr:colOff>180975</xdr:colOff>
      <xdr:row>75</xdr:row>
      <xdr:rowOff>161289</xdr:rowOff>
    </xdr:to>
    <xdr:cxnSp macro="">
      <xdr:nvCxnSpPr>
        <xdr:cNvPr id="423" name="直線コネクタ 422"/>
        <xdr:cNvCxnSpPr/>
      </xdr:nvCxnSpPr>
      <xdr:spPr>
        <a:xfrm flipV="1">
          <a:off x="13893800" y="130017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25" name="テキスト ボックス 424"/>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77</xdr:row>
      <xdr:rowOff>69850</xdr:rowOff>
    </xdr:to>
    <xdr:cxnSp macro="">
      <xdr:nvCxnSpPr>
        <xdr:cNvPr id="426" name="直線コネクタ 425"/>
        <xdr:cNvCxnSpPr/>
      </xdr:nvCxnSpPr>
      <xdr:spPr>
        <a:xfrm flipV="1">
          <a:off x="13004800" y="13020039"/>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30" name="テキスト ボックス 429"/>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131063</xdr:rowOff>
    </xdr:from>
    <xdr:to>
      <xdr:col>82</xdr:col>
      <xdr:colOff>158750</xdr:colOff>
      <xdr:row>77</xdr:row>
      <xdr:rowOff>61213</xdr:rowOff>
    </xdr:to>
    <xdr:sp macro="" textlink="">
      <xdr:nvSpPr>
        <xdr:cNvPr id="436" name="楕円 435"/>
        <xdr:cNvSpPr/>
      </xdr:nvSpPr>
      <xdr:spPr>
        <a:xfrm>
          <a:off x="16459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103140</xdr:rowOff>
    </xdr:from>
    <xdr:ext cx="762000" cy="259045"/>
    <xdr:sp macro="" textlink="">
      <xdr:nvSpPr>
        <xdr:cNvPr id="437" name="公債費以外該当値テキスト"/>
        <xdr:cNvSpPr txBox="1"/>
      </xdr:nvSpPr>
      <xdr:spPr>
        <a:xfrm>
          <a:off x="165989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67056</xdr:rowOff>
    </xdr:from>
    <xdr:to>
      <xdr:col>78</xdr:col>
      <xdr:colOff>120650</xdr:colOff>
      <xdr:row>76</xdr:row>
      <xdr:rowOff>168656</xdr:rowOff>
    </xdr:to>
    <xdr:sp macro="" textlink="">
      <xdr:nvSpPr>
        <xdr:cNvPr id="438" name="楕円 437"/>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153433</xdr:rowOff>
    </xdr:from>
    <xdr:ext cx="736600" cy="259045"/>
    <xdr:sp macro="" textlink="">
      <xdr:nvSpPr>
        <xdr:cNvPr id="439" name="テキスト ボックス 438"/>
        <xdr:cNvSpPr txBox="1"/>
      </xdr:nvSpPr>
      <xdr:spPr>
        <a:xfrm>
          <a:off x="15290800" y="13183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92202</xdr:rowOff>
    </xdr:from>
    <xdr:to>
      <xdr:col>74</xdr:col>
      <xdr:colOff>31750</xdr:colOff>
      <xdr:row>76</xdr:row>
      <xdr:rowOff>22352</xdr:rowOff>
    </xdr:to>
    <xdr:sp macro="" textlink="">
      <xdr:nvSpPr>
        <xdr:cNvPr id="440" name="楕円 439"/>
        <xdr:cNvSpPr/>
      </xdr:nvSpPr>
      <xdr:spPr>
        <a:xfrm>
          <a:off x="14732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32529</xdr:rowOff>
    </xdr:from>
    <xdr:ext cx="762000" cy="259045"/>
    <xdr:sp macro="" textlink="">
      <xdr:nvSpPr>
        <xdr:cNvPr id="441" name="テキスト ボックス 440"/>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42" name="楕円 441"/>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43" name="テキスト ボックス 442"/>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4" name="楕円 443"/>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5" name="テキスト ボックス 444"/>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北海道奈井江町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159656</xdr:rowOff>
    </xdr:from>
    <xdr:to>
      <xdr:col>29</xdr:col>
      <xdr:colOff>127000</xdr:colOff>
      <xdr:row>14</xdr:row>
      <xdr:rowOff>56667</xdr:rowOff>
    </xdr:to>
    <xdr:cxnSp macro="">
      <xdr:nvCxnSpPr>
        <xdr:cNvPr id="48" name="直線コネクタ 47"/>
        <xdr:cNvCxnSpPr/>
      </xdr:nvCxnSpPr>
      <xdr:spPr bwMode="auto">
        <a:xfrm flipV="1">
          <a:off x="5003800" y="2436131"/>
          <a:ext cx="647700" cy="68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54653</xdr:rowOff>
    </xdr:from>
    <xdr:ext cx="762000" cy="259045"/>
    <xdr:sp macro="" textlink="">
      <xdr:nvSpPr>
        <xdr:cNvPr id="49" name="人口1人当たり決算額の推移平均値テキスト130"/>
        <xdr:cNvSpPr txBox="1"/>
      </xdr:nvSpPr>
      <xdr:spPr>
        <a:xfrm>
          <a:off x="5740400" y="3016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56667</xdr:rowOff>
    </xdr:from>
    <xdr:to>
      <xdr:col>26</xdr:col>
      <xdr:colOff>50800</xdr:colOff>
      <xdr:row>14</xdr:row>
      <xdr:rowOff>84712</xdr:rowOff>
    </xdr:to>
    <xdr:cxnSp macro="">
      <xdr:nvCxnSpPr>
        <xdr:cNvPr id="51" name="直線コネクタ 50"/>
        <xdr:cNvCxnSpPr/>
      </xdr:nvCxnSpPr>
      <xdr:spPr bwMode="auto">
        <a:xfrm flipV="1">
          <a:off x="4305300" y="2504592"/>
          <a:ext cx="698500" cy="28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65178</xdr:rowOff>
    </xdr:from>
    <xdr:ext cx="736600" cy="259045"/>
    <xdr:sp macro="" textlink="">
      <xdr:nvSpPr>
        <xdr:cNvPr id="53" name="テキスト ボックス 52"/>
        <xdr:cNvSpPr txBox="1"/>
      </xdr:nvSpPr>
      <xdr:spPr>
        <a:xfrm>
          <a:off x="4622800" y="319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84712</xdr:rowOff>
    </xdr:from>
    <xdr:to>
      <xdr:col>22</xdr:col>
      <xdr:colOff>114300</xdr:colOff>
      <xdr:row>16</xdr:row>
      <xdr:rowOff>148720</xdr:rowOff>
    </xdr:to>
    <xdr:cxnSp macro="">
      <xdr:nvCxnSpPr>
        <xdr:cNvPr id="54" name="直線コネクタ 53"/>
        <xdr:cNvCxnSpPr/>
      </xdr:nvCxnSpPr>
      <xdr:spPr bwMode="auto">
        <a:xfrm flipV="1">
          <a:off x="3606800" y="2532637"/>
          <a:ext cx="698500" cy="406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77340</xdr:rowOff>
    </xdr:from>
    <xdr:ext cx="762000" cy="259045"/>
    <xdr:sp macro="" textlink="">
      <xdr:nvSpPr>
        <xdr:cNvPr id="56" name="テキスト ボックス 55"/>
        <xdr:cNvSpPr txBox="1"/>
      </xdr:nvSpPr>
      <xdr:spPr>
        <a:xfrm>
          <a:off x="3924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140024</xdr:rowOff>
    </xdr:from>
    <xdr:to>
      <xdr:col>18</xdr:col>
      <xdr:colOff>177800</xdr:colOff>
      <xdr:row>16</xdr:row>
      <xdr:rowOff>148720</xdr:rowOff>
    </xdr:to>
    <xdr:cxnSp macro="">
      <xdr:nvCxnSpPr>
        <xdr:cNvPr id="57" name="直線コネクタ 56"/>
        <xdr:cNvCxnSpPr/>
      </xdr:nvCxnSpPr>
      <xdr:spPr bwMode="auto">
        <a:xfrm>
          <a:off x="2908300" y="2930849"/>
          <a:ext cx="698500" cy="8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82862</xdr:rowOff>
    </xdr:from>
    <xdr:ext cx="762000" cy="259045"/>
    <xdr:sp macro="" textlink="">
      <xdr:nvSpPr>
        <xdr:cNvPr id="59" name="テキスト ボックス 58"/>
        <xdr:cNvSpPr txBox="1"/>
      </xdr:nvSpPr>
      <xdr:spPr>
        <a:xfrm>
          <a:off x="32258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109152</xdr:rowOff>
    </xdr:from>
    <xdr:ext cx="762000" cy="259045"/>
    <xdr:sp macro="" textlink="">
      <xdr:nvSpPr>
        <xdr:cNvPr id="61" name="テキスト ボックス 60"/>
        <xdr:cNvSpPr txBox="1"/>
      </xdr:nvSpPr>
      <xdr:spPr>
        <a:xfrm>
          <a:off x="2527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108856</xdr:rowOff>
    </xdr:from>
    <xdr:to>
      <xdr:col>29</xdr:col>
      <xdr:colOff>177800</xdr:colOff>
      <xdr:row>14</xdr:row>
      <xdr:rowOff>39006</xdr:rowOff>
    </xdr:to>
    <xdr:sp macro="" textlink="">
      <xdr:nvSpPr>
        <xdr:cNvPr id="67" name="楕円 66"/>
        <xdr:cNvSpPr/>
      </xdr:nvSpPr>
      <xdr:spPr bwMode="auto">
        <a:xfrm>
          <a:off x="5600700" y="2385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125383</xdr:rowOff>
    </xdr:from>
    <xdr:ext cx="762000" cy="259045"/>
    <xdr:sp macro="" textlink="">
      <xdr:nvSpPr>
        <xdr:cNvPr id="68" name="人口1人当たり決算額の推移該当値テキスト130"/>
        <xdr:cNvSpPr txBox="1"/>
      </xdr:nvSpPr>
      <xdr:spPr>
        <a:xfrm>
          <a:off x="5740400" y="223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5867</xdr:rowOff>
    </xdr:from>
    <xdr:to>
      <xdr:col>26</xdr:col>
      <xdr:colOff>101600</xdr:colOff>
      <xdr:row>14</xdr:row>
      <xdr:rowOff>107467</xdr:rowOff>
    </xdr:to>
    <xdr:sp macro="" textlink="">
      <xdr:nvSpPr>
        <xdr:cNvPr id="69" name="楕円 68"/>
        <xdr:cNvSpPr/>
      </xdr:nvSpPr>
      <xdr:spPr bwMode="auto">
        <a:xfrm>
          <a:off x="4953000" y="2453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117644</xdr:rowOff>
    </xdr:from>
    <xdr:ext cx="736600" cy="259045"/>
    <xdr:sp macro="" textlink="">
      <xdr:nvSpPr>
        <xdr:cNvPr id="70" name="テキスト ボックス 69"/>
        <xdr:cNvSpPr txBox="1"/>
      </xdr:nvSpPr>
      <xdr:spPr>
        <a:xfrm>
          <a:off x="4622800" y="2222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33912</xdr:rowOff>
    </xdr:from>
    <xdr:to>
      <xdr:col>22</xdr:col>
      <xdr:colOff>165100</xdr:colOff>
      <xdr:row>14</xdr:row>
      <xdr:rowOff>135512</xdr:rowOff>
    </xdr:to>
    <xdr:sp macro="" textlink="">
      <xdr:nvSpPr>
        <xdr:cNvPr id="71" name="楕円 70"/>
        <xdr:cNvSpPr/>
      </xdr:nvSpPr>
      <xdr:spPr bwMode="auto">
        <a:xfrm>
          <a:off x="4254500" y="2481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145689</xdr:rowOff>
    </xdr:from>
    <xdr:ext cx="762000" cy="259045"/>
    <xdr:sp macro="" textlink="">
      <xdr:nvSpPr>
        <xdr:cNvPr id="72" name="テキスト ボックス 71"/>
        <xdr:cNvSpPr txBox="1"/>
      </xdr:nvSpPr>
      <xdr:spPr>
        <a:xfrm>
          <a:off x="3924300" y="225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97920</xdr:rowOff>
    </xdr:from>
    <xdr:to>
      <xdr:col>19</xdr:col>
      <xdr:colOff>38100</xdr:colOff>
      <xdr:row>17</xdr:row>
      <xdr:rowOff>28070</xdr:rowOff>
    </xdr:to>
    <xdr:sp macro="" textlink="">
      <xdr:nvSpPr>
        <xdr:cNvPr id="73" name="楕円 72"/>
        <xdr:cNvSpPr/>
      </xdr:nvSpPr>
      <xdr:spPr bwMode="auto">
        <a:xfrm>
          <a:off x="3556000" y="2888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38247</xdr:rowOff>
    </xdr:from>
    <xdr:ext cx="762000" cy="259045"/>
    <xdr:sp macro="" textlink="">
      <xdr:nvSpPr>
        <xdr:cNvPr id="74" name="テキスト ボックス 73"/>
        <xdr:cNvSpPr txBox="1"/>
      </xdr:nvSpPr>
      <xdr:spPr>
        <a:xfrm>
          <a:off x="3225800" y="265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89224</xdr:rowOff>
    </xdr:from>
    <xdr:to>
      <xdr:col>15</xdr:col>
      <xdr:colOff>101600</xdr:colOff>
      <xdr:row>17</xdr:row>
      <xdr:rowOff>19374</xdr:rowOff>
    </xdr:to>
    <xdr:sp macro="" textlink="">
      <xdr:nvSpPr>
        <xdr:cNvPr id="75" name="楕円 74"/>
        <xdr:cNvSpPr/>
      </xdr:nvSpPr>
      <xdr:spPr bwMode="auto">
        <a:xfrm>
          <a:off x="2857500" y="2880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29551</xdr:rowOff>
    </xdr:from>
    <xdr:ext cx="762000" cy="259045"/>
    <xdr:sp macro="" textlink="">
      <xdr:nvSpPr>
        <xdr:cNvPr id="76" name="テキスト ボックス 75"/>
        <xdr:cNvSpPr txBox="1"/>
      </xdr:nvSpPr>
      <xdr:spPr>
        <a:xfrm>
          <a:off x="2527300" y="2648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83256</xdr:rowOff>
    </xdr:from>
    <xdr:to>
      <xdr:col>29</xdr:col>
      <xdr:colOff>127000</xdr:colOff>
      <xdr:row>34</xdr:row>
      <xdr:rowOff>246884</xdr:rowOff>
    </xdr:to>
    <xdr:cxnSp macro="">
      <xdr:nvCxnSpPr>
        <xdr:cNvPr id="111" name="直線コネクタ 110"/>
        <xdr:cNvCxnSpPr/>
      </xdr:nvCxnSpPr>
      <xdr:spPr bwMode="auto">
        <a:xfrm>
          <a:off x="5003800" y="6350706"/>
          <a:ext cx="647700" cy="163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133953</xdr:rowOff>
    </xdr:from>
    <xdr:ext cx="762000" cy="259045"/>
    <xdr:sp macro="" textlink="">
      <xdr:nvSpPr>
        <xdr:cNvPr id="112" name="人口1人当たり決算額の推移平均値テキスト445"/>
        <xdr:cNvSpPr txBox="1"/>
      </xdr:nvSpPr>
      <xdr:spPr>
        <a:xfrm>
          <a:off x="5740400" y="6744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45422</xdr:rowOff>
    </xdr:from>
    <xdr:to>
      <xdr:col>26</xdr:col>
      <xdr:colOff>50800</xdr:colOff>
      <xdr:row>34</xdr:row>
      <xdr:rowOff>83256</xdr:rowOff>
    </xdr:to>
    <xdr:cxnSp macro="">
      <xdr:nvCxnSpPr>
        <xdr:cNvPr id="114" name="直線コネクタ 113"/>
        <xdr:cNvCxnSpPr/>
      </xdr:nvCxnSpPr>
      <xdr:spPr bwMode="auto">
        <a:xfrm>
          <a:off x="4305300" y="6312872"/>
          <a:ext cx="698500" cy="37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334977</xdr:rowOff>
    </xdr:from>
    <xdr:to>
      <xdr:col>22</xdr:col>
      <xdr:colOff>114300</xdr:colOff>
      <xdr:row>34</xdr:row>
      <xdr:rowOff>45422</xdr:rowOff>
    </xdr:to>
    <xdr:cxnSp macro="">
      <xdr:nvCxnSpPr>
        <xdr:cNvPr id="117" name="直線コネクタ 116"/>
        <xdr:cNvCxnSpPr/>
      </xdr:nvCxnSpPr>
      <xdr:spPr bwMode="auto">
        <a:xfrm>
          <a:off x="3606800" y="6259527"/>
          <a:ext cx="698500" cy="53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334977</xdr:rowOff>
    </xdr:from>
    <xdr:to>
      <xdr:col>18</xdr:col>
      <xdr:colOff>177800</xdr:colOff>
      <xdr:row>34</xdr:row>
      <xdr:rowOff>240059</xdr:rowOff>
    </xdr:to>
    <xdr:cxnSp macro="">
      <xdr:nvCxnSpPr>
        <xdr:cNvPr id="120" name="直線コネクタ 119"/>
        <xdr:cNvCxnSpPr/>
      </xdr:nvCxnSpPr>
      <xdr:spPr bwMode="auto">
        <a:xfrm flipV="1">
          <a:off x="2908300" y="6259527"/>
          <a:ext cx="698500" cy="247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300488</xdr:rowOff>
    </xdr:from>
    <xdr:ext cx="762000" cy="259045"/>
    <xdr:sp macro="" textlink="">
      <xdr:nvSpPr>
        <xdr:cNvPr id="124" name="テキスト ボックス 123"/>
        <xdr:cNvSpPr txBox="1"/>
      </xdr:nvSpPr>
      <xdr:spPr>
        <a:xfrm>
          <a:off x="2527300" y="691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196085</xdr:rowOff>
    </xdr:from>
    <xdr:to>
      <xdr:col>29</xdr:col>
      <xdr:colOff>177800</xdr:colOff>
      <xdr:row>34</xdr:row>
      <xdr:rowOff>297684</xdr:rowOff>
    </xdr:to>
    <xdr:sp macro="" textlink="">
      <xdr:nvSpPr>
        <xdr:cNvPr id="130" name="楕円 129"/>
        <xdr:cNvSpPr/>
      </xdr:nvSpPr>
      <xdr:spPr bwMode="auto">
        <a:xfrm>
          <a:off x="5600700" y="646353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41162</xdr:rowOff>
    </xdr:from>
    <xdr:ext cx="762000" cy="259045"/>
    <xdr:sp macro="" textlink="">
      <xdr:nvSpPr>
        <xdr:cNvPr id="131" name="人口1人当たり決算額の推移該当値テキスト445"/>
        <xdr:cNvSpPr txBox="1"/>
      </xdr:nvSpPr>
      <xdr:spPr>
        <a:xfrm>
          <a:off x="5740400" y="630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32456</xdr:rowOff>
    </xdr:from>
    <xdr:to>
      <xdr:col>26</xdr:col>
      <xdr:colOff>101600</xdr:colOff>
      <xdr:row>34</xdr:row>
      <xdr:rowOff>134056</xdr:rowOff>
    </xdr:to>
    <xdr:sp macro="" textlink="">
      <xdr:nvSpPr>
        <xdr:cNvPr id="132" name="楕円 131"/>
        <xdr:cNvSpPr/>
      </xdr:nvSpPr>
      <xdr:spPr bwMode="auto">
        <a:xfrm>
          <a:off x="4953000" y="6299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144233</xdr:rowOff>
    </xdr:from>
    <xdr:ext cx="736600" cy="259045"/>
    <xdr:sp macro="" textlink="">
      <xdr:nvSpPr>
        <xdr:cNvPr id="133" name="テキスト ボックス 132"/>
        <xdr:cNvSpPr txBox="1"/>
      </xdr:nvSpPr>
      <xdr:spPr>
        <a:xfrm>
          <a:off x="4622800" y="6068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337522</xdr:rowOff>
    </xdr:from>
    <xdr:to>
      <xdr:col>22</xdr:col>
      <xdr:colOff>165100</xdr:colOff>
      <xdr:row>34</xdr:row>
      <xdr:rowOff>96222</xdr:rowOff>
    </xdr:to>
    <xdr:sp macro="" textlink="">
      <xdr:nvSpPr>
        <xdr:cNvPr id="134" name="楕円 133"/>
        <xdr:cNvSpPr/>
      </xdr:nvSpPr>
      <xdr:spPr bwMode="auto">
        <a:xfrm>
          <a:off x="4254500" y="6262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106399</xdr:rowOff>
    </xdr:from>
    <xdr:ext cx="762000" cy="259045"/>
    <xdr:sp macro="" textlink="">
      <xdr:nvSpPr>
        <xdr:cNvPr id="135" name="テキスト ボックス 134"/>
        <xdr:cNvSpPr txBox="1"/>
      </xdr:nvSpPr>
      <xdr:spPr>
        <a:xfrm>
          <a:off x="3924300" y="603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284177</xdr:rowOff>
    </xdr:from>
    <xdr:to>
      <xdr:col>19</xdr:col>
      <xdr:colOff>38100</xdr:colOff>
      <xdr:row>34</xdr:row>
      <xdr:rowOff>42877</xdr:rowOff>
    </xdr:to>
    <xdr:sp macro="" textlink="">
      <xdr:nvSpPr>
        <xdr:cNvPr id="136" name="楕円 135"/>
        <xdr:cNvSpPr/>
      </xdr:nvSpPr>
      <xdr:spPr bwMode="auto">
        <a:xfrm>
          <a:off x="3556000" y="6208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53054</xdr:rowOff>
    </xdr:from>
    <xdr:ext cx="762000" cy="259045"/>
    <xdr:sp macro="" textlink="">
      <xdr:nvSpPr>
        <xdr:cNvPr id="137" name="テキスト ボックス 136"/>
        <xdr:cNvSpPr txBox="1"/>
      </xdr:nvSpPr>
      <xdr:spPr>
        <a:xfrm>
          <a:off x="3225800" y="5977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189259</xdr:rowOff>
    </xdr:from>
    <xdr:to>
      <xdr:col>15</xdr:col>
      <xdr:colOff>101600</xdr:colOff>
      <xdr:row>34</xdr:row>
      <xdr:rowOff>290859</xdr:rowOff>
    </xdr:to>
    <xdr:sp macro="" textlink="">
      <xdr:nvSpPr>
        <xdr:cNvPr id="138" name="楕円 137"/>
        <xdr:cNvSpPr/>
      </xdr:nvSpPr>
      <xdr:spPr bwMode="auto">
        <a:xfrm>
          <a:off x="2857500" y="6456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301036</xdr:rowOff>
    </xdr:from>
    <xdr:ext cx="762000" cy="259045"/>
    <xdr:sp macro="" textlink="">
      <xdr:nvSpPr>
        <xdr:cNvPr id="139" name="テキスト ボックス 138"/>
        <xdr:cNvSpPr txBox="1"/>
      </xdr:nvSpPr>
      <xdr:spPr>
        <a:xfrm>
          <a:off x="2527300" y="6225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北海道奈井江町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5,335
5,305
88.19
4,681,367
4,567,334
114,033
2,964,154
5,087,811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116368</xdr:rowOff>
    </xdr:from>
    <xdr:to>
      <xdr:col>24</xdr:col>
      <xdr:colOff>63500</xdr:colOff>
      <xdr:row>33</xdr:row>
      <xdr:rowOff>3782</xdr:rowOff>
    </xdr:to>
    <xdr:cxnSp macro="">
      <xdr:nvCxnSpPr>
        <xdr:cNvPr id="61" name="直線コネクタ 60"/>
        <xdr:cNvCxnSpPr/>
      </xdr:nvCxnSpPr>
      <xdr:spPr>
        <a:xfrm flipV="1">
          <a:off x="3797300" y="5602768"/>
          <a:ext cx="838200" cy="5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163507</xdr:rowOff>
    </xdr:from>
    <xdr:ext cx="599010" cy="259045"/>
    <xdr:sp macro="" textlink="">
      <xdr:nvSpPr>
        <xdr:cNvPr id="62" name="人件費平均値テキスト"/>
        <xdr:cNvSpPr txBox="1"/>
      </xdr:nvSpPr>
      <xdr:spPr>
        <a:xfrm>
          <a:off x="4686300" y="6164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3782</xdr:rowOff>
    </xdr:from>
    <xdr:to>
      <xdr:col>19</xdr:col>
      <xdr:colOff>177800</xdr:colOff>
      <xdr:row>33</xdr:row>
      <xdr:rowOff>13033</xdr:rowOff>
    </xdr:to>
    <xdr:cxnSp macro="">
      <xdr:nvCxnSpPr>
        <xdr:cNvPr id="64" name="直線コネクタ 63"/>
        <xdr:cNvCxnSpPr/>
      </xdr:nvCxnSpPr>
      <xdr:spPr>
        <a:xfrm flipV="1">
          <a:off x="2908300" y="5661632"/>
          <a:ext cx="889000" cy="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161183</xdr:rowOff>
    </xdr:from>
    <xdr:ext cx="599010" cy="259045"/>
    <xdr:sp macro="" textlink="">
      <xdr:nvSpPr>
        <xdr:cNvPr id="66" name="テキスト ボックス 65"/>
        <xdr:cNvSpPr txBox="1"/>
      </xdr:nvSpPr>
      <xdr:spPr>
        <a:xfrm>
          <a:off x="3497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13033</xdr:rowOff>
    </xdr:from>
    <xdr:to>
      <xdr:col>15</xdr:col>
      <xdr:colOff>50800</xdr:colOff>
      <xdr:row>35</xdr:row>
      <xdr:rowOff>31862</xdr:rowOff>
    </xdr:to>
    <xdr:cxnSp macro="">
      <xdr:nvCxnSpPr>
        <xdr:cNvPr id="67" name="直線コネクタ 66"/>
        <xdr:cNvCxnSpPr/>
      </xdr:nvCxnSpPr>
      <xdr:spPr>
        <a:xfrm flipV="1">
          <a:off x="2019300" y="5670883"/>
          <a:ext cx="889000" cy="36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164025</xdr:rowOff>
    </xdr:from>
    <xdr:ext cx="599010" cy="259045"/>
    <xdr:sp macro="" textlink="">
      <xdr:nvSpPr>
        <xdr:cNvPr id="69" name="テキスト ボックス 68"/>
        <xdr:cNvSpPr txBox="1"/>
      </xdr:nvSpPr>
      <xdr:spPr>
        <a:xfrm>
          <a:off x="2608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21659</xdr:rowOff>
    </xdr:from>
    <xdr:to>
      <xdr:col>10</xdr:col>
      <xdr:colOff>114300</xdr:colOff>
      <xdr:row>35</xdr:row>
      <xdr:rowOff>31862</xdr:rowOff>
    </xdr:to>
    <xdr:cxnSp macro="">
      <xdr:nvCxnSpPr>
        <xdr:cNvPr id="70" name="直線コネクタ 69"/>
        <xdr:cNvCxnSpPr/>
      </xdr:nvCxnSpPr>
      <xdr:spPr>
        <a:xfrm>
          <a:off x="1130300" y="6022409"/>
          <a:ext cx="889000" cy="1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159118</xdr:rowOff>
    </xdr:from>
    <xdr:ext cx="599010" cy="259045"/>
    <xdr:sp macro="" textlink="">
      <xdr:nvSpPr>
        <xdr:cNvPr id="72" name="テキスト ボックス 71"/>
        <xdr:cNvSpPr txBox="1"/>
      </xdr:nvSpPr>
      <xdr:spPr>
        <a:xfrm>
          <a:off x="1719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9469</xdr:rowOff>
    </xdr:from>
    <xdr:ext cx="599010" cy="259045"/>
    <xdr:sp macro="" textlink="">
      <xdr:nvSpPr>
        <xdr:cNvPr id="74" name="テキスト ボックス 73"/>
        <xdr:cNvSpPr txBox="1"/>
      </xdr:nvSpPr>
      <xdr:spPr>
        <a:xfrm>
          <a:off x="830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65568</xdr:rowOff>
    </xdr:from>
    <xdr:to>
      <xdr:col>24</xdr:col>
      <xdr:colOff>114300</xdr:colOff>
      <xdr:row>32</xdr:row>
      <xdr:rowOff>167168</xdr:rowOff>
    </xdr:to>
    <xdr:sp macro="" textlink="">
      <xdr:nvSpPr>
        <xdr:cNvPr id="80" name="楕円 79"/>
        <xdr:cNvSpPr/>
      </xdr:nvSpPr>
      <xdr:spPr>
        <a:xfrm>
          <a:off x="4584700" y="555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88445</xdr:rowOff>
    </xdr:from>
    <xdr:ext cx="599010" cy="259045"/>
    <xdr:sp macro="" textlink="">
      <xdr:nvSpPr>
        <xdr:cNvPr id="81" name="人件費該当値テキスト"/>
        <xdr:cNvSpPr txBox="1"/>
      </xdr:nvSpPr>
      <xdr:spPr>
        <a:xfrm>
          <a:off x="4686300" y="5403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124432</xdr:rowOff>
    </xdr:from>
    <xdr:to>
      <xdr:col>20</xdr:col>
      <xdr:colOff>38100</xdr:colOff>
      <xdr:row>33</xdr:row>
      <xdr:rowOff>54582</xdr:rowOff>
    </xdr:to>
    <xdr:sp macro="" textlink="">
      <xdr:nvSpPr>
        <xdr:cNvPr id="82" name="楕円 81"/>
        <xdr:cNvSpPr/>
      </xdr:nvSpPr>
      <xdr:spPr>
        <a:xfrm>
          <a:off x="3746500" y="56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71109</xdr:rowOff>
    </xdr:from>
    <xdr:ext cx="599010" cy="259045"/>
    <xdr:sp macro="" textlink="">
      <xdr:nvSpPr>
        <xdr:cNvPr id="83" name="テキスト ボックス 82"/>
        <xdr:cNvSpPr txBox="1"/>
      </xdr:nvSpPr>
      <xdr:spPr>
        <a:xfrm>
          <a:off x="3497795" y="538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133683</xdr:rowOff>
    </xdr:from>
    <xdr:to>
      <xdr:col>15</xdr:col>
      <xdr:colOff>101600</xdr:colOff>
      <xdr:row>33</xdr:row>
      <xdr:rowOff>63833</xdr:rowOff>
    </xdr:to>
    <xdr:sp macro="" textlink="">
      <xdr:nvSpPr>
        <xdr:cNvPr id="84" name="楕円 83"/>
        <xdr:cNvSpPr/>
      </xdr:nvSpPr>
      <xdr:spPr>
        <a:xfrm>
          <a:off x="2857500" y="562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80360</xdr:rowOff>
    </xdr:from>
    <xdr:ext cx="599010" cy="259045"/>
    <xdr:sp macro="" textlink="">
      <xdr:nvSpPr>
        <xdr:cNvPr id="85" name="テキスト ボックス 84"/>
        <xdr:cNvSpPr txBox="1"/>
      </xdr:nvSpPr>
      <xdr:spPr>
        <a:xfrm>
          <a:off x="2608795" y="539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152512</xdr:rowOff>
    </xdr:from>
    <xdr:to>
      <xdr:col>10</xdr:col>
      <xdr:colOff>165100</xdr:colOff>
      <xdr:row>35</xdr:row>
      <xdr:rowOff>82662</xdr:rowOff>
    </xdr:to>
    <xdr:sp macro="" textlink="">
      <xdr:nvSpPr>
        <xdr:cNvPr id="86" name="楕円 85"/>
        <xdr:cNvSpPr/>
      </xdr:nvSpPr>
      <xdr:spPr>
        <a:xfrm>
          <a:off x="1968500" y="598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99189</xdr:rowOff>
    </xdr:from>
    <xdr:ext cx="599010" cy="259045"/>
    <xdr:sp macro="" textlink="">
      <xdr:nvSpPr>
        <xdr:cNvPr id="87" name="テキスト ボックス 86"/>
        <xdr:cNvSpPr txBox="1"/>
      </xdr:nvSpPr>
      <xdr:spPr>
        <a:xfrm>
          <a:off x="1719795" y="5757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142309</xdr:rowOff>
    </xdr:from>
    <xdr:to>
      <xdr:col>6</xdr:col>
      <xdr:colOff>38100</xdr:colOff>
      <xdr:row>35</xdr:row>
      <xdr:rowOff>72459</xdr:rowOff>
    </xdr:to>
    <xdr:sp macro="" textlink="">
      <xdr:nvSpPr>
        <xdr:cNvPr id="88" name="楕円 87"/>
        <xdr:cNvSpPr/>
      </xdr:nvSpPr>
      <xdr:spPr>
        <a:xfrm>
          <a:off x="1079500" y="597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88986</xdr:rowOff>
    </xdr:from>
    <xdr:ext cx="599010" cy="259045"/>
    <xdr:sp macro="" textlink="">
      <xdr:nvSpPr>
        <xdr:cNvPr id="89" name="テキスト ボックス 88"/>
        <xdr:cNvSpPr txBox="1"/>
      </xdr:nvSpPr>
      <xdr:spPr>
        <a:xfrm>
          <a:off x="830795" y="57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5932</xdr:rowOff>
    </xdr:from>
    <xdr:to>
      <xdr:col>24</xdr:col>
      <xdr:colOff>63500</xdr:colOff>
      <xdr:row>56</xdr:row>
      <xdr:rowOff>25391</xdr:rowOff>
    </xdr:to>
    <xdr:cxnSp macro="">
      <xdr:nvCxnSpPr>
        <xdr:cNvPr id="116" name="直線コネクタ 115"/>
        <xdr:cNvCxnSpPr/>
      </xdr:nvCxnSpPr>
      <xdr:spPr>
        <a:xfrm flipV="1">
          <a:off x="3797300" y="9607132"/>
          <a:ext cx="838200" cy="1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109066</xdr:rowOff>
    </xdr:from>
    <xdr:ext cx="599010" cy="259045"/>
    <xdr:sp macro="" textlink="">
      <xdr:nvSpPr>
        <xdr:cNvPr id="117" name="物件費平均値テキスト"/>
        <xdr:cNvSpPr txBox="1"/>
      </xdr:nvSpPr>
      <xdr:spPr>
        <a:xfrm>
          <a:off x="4686300" y="9367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141483</xdr:rowOff>
    </xdr:from>
    <xdr:to>
      <xdr:col>19</xdr:col>
      <xdr:colOff>177800</xdr:colOff>
      <xdr:row>56</xdr:row>
      <xdr:rowOff>25391</xdr:rowOff>
    </xdr:to>
    <xdr:cxnSp macro="">
      <xdr:nvCxnSpPr>
        <xdr:cNvPr id="119" name="直線コネクタ 118"/>
        <xdr:cNvCxnSpPr/>
      </xdr:nvCxnSpPr>
      <xdr:spPr>
        <a:xfrm>
          <a:off x="2908300" y="9399783"/>
          <a:ext cx="889000" cy="22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141483</xdr:rowOff>
    </xdr:from>
    <xdr:to>
      <xdr:col>15</xdr:col>
      <xdr:colOff>50800</xdr:colOff>
      <xdr:row>55</xdr:row>
      <xdr:rowOff>147545</xdr:rowOff>
    </xdr:to>
    <xdr:cxnSp macro="">
      <xdr:nvCxnSpPr>
        <xdr:cNvPr id="122" name="直線コネクタ 121"/>
        <xdr:cNvCxnSpPr/>
      </xdr:nvCxnSpPr>
      <xdr:spPr>
        <a:xfrm flipV="1">
          <a:off x="2019300" y="9399783"/>
          <a:ext cx="889000" cy="17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16139</xdr:rowOff>
    </xdr:from>
    <xdr:ext cx="599010" cy="259045"/>
    <xdr:sp macro="" textlink="">
      <xdr:nvSpPr>
        <xdr:cNvPr id="124" name="テキスト ボックス 123"/>
        <xdr:cNvSpPr txBox="1"/>
      </xdr:nvSpPr>
      <xdr:spPr>
        <a:xfrm>
          <a:off x="2608795" y="961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113553</xdr:rowOff>
    </xdr:from>
    <xdr:to>
      <xdr:col>10</xdr:col>
      <xdr:colOff>114300</xdr:colOff>
      <xdr:row>55</xdr:row>
      <xdr:rowOff>147545</xdr:rowOff>
    </xdr:to>
    <xdr:cxnSp macro="">
      <xdr:nvCxnSpPr>
        <xdr:cNvPr id="125" name="直線コネクタ 124"/>
        <xdr:cNvCxnSpPr/>
      </xdr:nvCxnSpPr>
      <xdr:spPr>
        <a:xfrm>
          <a:off x="1130300" y="9543303"/>
          <a:ext cx="889000" cy="3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13423</xdr:rowOff>
    </xdr:from>
    <xdr:ext cx="599010" cy="259045"/>
    <xdr:sp macro="" textlink="">
      <xdr:nvSpPr>
        <xdr:cNvPr id="129" name="テキスト ボックス 128"/>
        <xdr:cNvSpPr txBox="1"/>
      </xdr:nvSpPr>
      <xdr:spPr>
        <a:xfrm>
          <a:off x="830795" y="961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126582</xdr:rowOff>
    </xdr:from>
    <xdr:to>
      <xdr:col>24</xdr:col>
      <xdr:colOff>114300</xdr:colOff>
      <xdr:row>56</xdr:row>
      <xdr:rowOff>56732</xdr:rowOff>
    </xdr:to>
    <xdr:sp macro="" textlink="">
      <xdr:nvSpPr>
        <xdr:cNvPr id="135" name="楕円 134"/>
        <xdr:cNvSpPr/>
      </xdr:nvSpPr>
      <xdr:spPr>
        <a:xfrm>
          <a:off x="4584700" y="955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105009</xdr:rowOff>
    </xdr:from>
    <xdr:ext cx="599010" cy="259045"/>
    <xdr:sp macro="" textlink="">
      <xdr:nvSpPr>
        <xdr:cNvPr id="136" name="物件費該当値テキスト"/>
        <xdr:cNvSpPr txBox="1"/>
      </xdr:nvSpPr>
      <xdr:spPr>
        <a:xfrm>
          <a:off x="4686300" y="953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146041</xdr:rowOff>
    </xdr:from>
    <xdr:to>
      <xdr:col>20</xdr:col>
      <xdr:colOff>38100</xdr:colOff>
      <xdr:row>56</xdr:row>
      <xdr:rowOff>76191</xdr:rowOff>
    </xdr:to>
    <xdr:sp macro="" textlink="">
      <xdr:nvSpPr>
        <xdr:cNvPr id="137" name="楕円 136"/>
        <xdr:cNvSpPr/>
      </xdr:nvSpPr>
      <xdr:spPr>
        <a:xfrm>
          <a:off x="3746500" y="957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67318</xdr:rowOff>
    </xdr:from>
    <xdr:ext cx="599010" cy="259045"/>
    <xdr:sp macro="" textlink="">
      <xdr:nvSpPr>
        <xdr:cNvPr id="138" name="テキスト ボックス 137"/>
        <xdr:cNvSpPr txBox="1"/>
      </xdr:nvSpPr>
      <xdr:spPr>
        <a:xfrm>
          <a:off x="3497795" y="966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90683</xdr:rowOff>
    </xdr:from>
    <xdr:to>
      <xdr:col>15</xdr:col>
      <xdr:colOff>101600</xdr:colOff>
      <xdr:row>55</xdr:row>
      <xdr:rowOff>20833</xdr:rowOff>
    </xdr:to>
    <xdr:sp macro="" textlink="">
      <xdr:nvSpPr>
        <xdr:cNvPr id="139" name="楕円 138"/>
        <xdr:cNvSpPr/>
      </xdr:nvSpPr>
      <xdr:spPr>
        <a:xfrm>
          <a:off x="2857500" y="934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37360</xdr:rowOff>
    </xdr:from>
    <xdr:ext cx="599010" cy="259045"/>
    <xdr:sp macro="" textlink="">
      <xdr:nvSpPr>
        <xdr:cNvPr id="140" name="テキスト ボックス 139"/>
        <xdr:cNvSpPr txBox="1"/>
      </xdr:nvSpPr>
      <xdr:spPr>
        <a:xfrm>
          <a:off x="2608795" y="9124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96745</xdr:rowOff>
    </xdr:from>
    <xdr:to>
      <xdr:col>10</xdr:col>
      <xdr:colOff>165100</xdr:colOff>
      <xdr:row>56</xdr:row>
      <xdr:rowOff>26895</xdr:rowOff>
    </xdr:to>
    <xdr:sp macro="" textlink="">
      <xdr:nvSpPr>
        <xdr:cNvPr id="141" name="楕円 140"/>
        <xdr:cNvSpPr/>
      </xdr:nvSpPr>
      <xdr:spPr>
        <a:xfrm>
          <a:off x="1968500" y="952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18022</xdr:rowOff>
    </xdr:from>
    <xdr:ext cx="599010" cy="259045"/>
    <xdr:sp macro="" textlink="">
      <xdr:nvSpPr>
        <xdr:cNvPr id="142" name="テキスト ボックス 141"/>
        <xdr:cNvSpPr txBox="1"/>
      </xdr:nvSpPr>
      <xdr:spPr>
        <a:xfrm>
          <a:off x="1719795" y="961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62753</xdr:rowOff>
    </xdr:from>
    <xdr:to>
      <xdr:col>6</xdr:col>
      <xdr:colOff>38100</xdr:colOff>
      <xdr:row>55</xdr:row>
      <xdr:rowOff>164353</xdr:rowOff>
    </xdr:to>
    <xdr:sp macro="" textlink="">
      <xdr:nvSpPr>
        <xdr:cNvPr id="143" name="楕円 142"/>
        <xdr:cNvSpPr/>
      </xdr:nvSpPr>
      <xdr:spPr>
        <a:xfrm>
          <a:off x="1079500" y="949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9430</xdr:rowOff>
    </xdr:from>
    <xdr:ext cx="599010" cy="259045"/>
    <xdr:sp macro="" textlink="">
      <xdr:nvSpPr>
        <xdr:cNvPr id="144" name="テキスト ボックス 143"/>
        <xdr:cNvSpPr txBox="1"/>
      </xdr:nvSpPr>
      <xdr:spPr>
        <a:xfrm>
          <a:off x="830795" y="926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141822</xdr:rowOff>
    </xdr:from>
    <xdr:to>
      <xdr:col>24</xdr:col>
      <xdr:colOff>62865</xdr:colOff>
      <xdr:row>79</xdr:row>
      <xdr:rowOff>52505</xdr:rowOff>
    </xdr:to>
    <xdr:cxnSp macro="">
      <xdr:nvCxnSpPr>
        <xdr:cNvPr id="170" name="直線コネクタ 169"/>
        <xdr:cNvCxnSpPr/>
      </xdr:nvCxnSpPr>
      <xdr:spPr>
        <a:xfrm flipV="1">
          <a:off x="4633595" y="12314772"/>
          <a:ext cx="1270" cy="128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56332</xdr:rowOff>
    </xdr:from>
    <xdr:ext cx="469744" cy="259045"/>
    <xdr:sp macro="" textlink="">
      <xdr:nvSpPr>
        <xdr:cNvPr id="171" name="維持補修費最小値テキスト"/>
        <xdr:cNvSpPr txBox="1"/>
      </xdr:nvSpPr>
      <xdr:spPr>
        <a:xfrm>
          <a:off x="4686300" y="1360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52505</xdr:rowOff>
    </xdr:from>
    <xdr:to>
      <xdr:col>24</xdr:col>
      <xdr:colOff>152400</xdr:colOff>
      <xdr:row>79</xdr:row>
      <xdr:rowOff>52505</xdr:rowOff>
    </xdr:to>
    <xdr:cxnSp macro="">
      <xdr:nvCxnSpPr>
        <xdr:cNvPr id="172" name="直線コネクタ 171"/>
        <xdr:cNvCxnSpPr/>
      </xdr:nvCxnSpPr>
      <xdr:spPr>
        <a:xfrm>
          <a:off x="4546600" y="1359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88499</xdr:rowOff>
    </xdr:from>
    <xdr:ext cx="534377" cy="259045"/>
    <xdr:sp macro="" textlink="">
      <xdr:nvSpPr>
        <xdr:cNvPr id="173" name="維持補修費最大値テキスト"/>
        <xdr:cNvSpPr txBox="1"/>
      </xdr:nvSpPr>
      <xdr:spPr>
        <a:xfrm>
          <a:off x="4686300" y="1208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141822</xdr:rowOff>
    </xdr:from>
    <xdr:to>
      <xdr:col>24</xdr:col>
      <xdr:colOff>152400</xdr:colOff>
      <xdr:row>71</xdr:row>
      <xdr:rowOff>141822</xdr:rowOff>
    </xdr:to>
    <xdr:cxnSp macro="">
      <xdr:nvCxnSpPr>
        <xdr:cNvPr id="174" name="直線コネクタ 173"/>
        <xdr:cNvCxnSpPr/>
      </xdr:nvCxnSpPr>
      <xdr:spPr>
        <a:xfrm>
          <a:off x="4546600" y="1231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4565</xdr:rowOff>
    </xdr:from>
    <xdr:to>
      <xdr:col>24</xdr:col>
      <xdr:colOff>63500</xdr:colOff>
      <xdr:row>71</xdr:row>
      <xdr:rowOff>141822</xdr:rowOff>
    </xdr:to>
    <xdr:cxnSp macro="">
      <xdr:nvCxnSpPr>
        <xdr:cNvPr id="175" name="直線コネクタ 174"/>
        <xdr:cNvCxnSpPr/>
      </xdr:nvCxnSpPr>
      <xdr:spPr>
        <a:xfrm>
          <a:off x="3797300" y="12177515"/>
          <a:ext cx="838200" cy="13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50313</xdr:rowOff>
    </xdr:from>
    <xdr:ext cx="469744" cy="259045"/>
    <xdr:sp macro="" textlink="">
      <xdr:nvSpPr>
        <xdr:cNvPr id="176" name="維持補修費平均値テキスト"/>
        <xdr:cNvSpPr txBox="1"/>
      </xdr:nvSpPr>
      <xdr:spPr>
        <a:xfrm>
          <a:off x="4686300" y="1325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71886</xdr:rowOff>
    </xdr:from>
    <xdr:to>
      <xdr:col>24</xdr:col>
      <xdr:colOff>114300</xdr:colOff>
      <xdr:row>78</xdr:row>
      <xdr:rowOff>2036</xdr:rowOff>
    </xdr:to>
    <xdr:sp macro="" textlink="">
      <xdr:nvSpPr>
        <xdr:cNvPr id="177" name="フローチャート: 判断 176"/>
        <xdr:cNvSpPr/>
      </xdr:nvSpPr>
      <xdr:spPr>
        <a:xfrm>
          <a:off x="4584700" y="1327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4565</xdr:rowOff>
    </xdr:from>
    <xdr:to>
      <xdr:col>19</xdr:col>
      <xdr:colOff>177800</xdr:colOff>
      <xdr:row>77</xdr:row>
      <xdr:rowOff>109165</xdr:rowOff>
    </xdr:to>
    <xdr:cxnSp macro="">
      <xdr:nvCxnSpPr>
        <xdr:cNvPr id="178" name="直線コネクタ 177"/>
        <xdr:cNvCxnSpPr/>
      </xdr:nvCxnSpPr>
      <xdr:spPr>
        <a:xfrm flipV="1">
          <a:off x="2908300" y="12177515"/>
          <a:ext cx="889000" cy="113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32730</xdr:rowOff>
    </xdr:from>
    <xdr:to>
      <xdr:col>20</xdr:col>
      <xdr:colOff>38100</xdr:colOff>
      <xdr:row>77</xdr:row>
      <xdr:rowOff>134330</xdr:rowOff>
    </xdr:to>
    <xdr:sp macro="" textlink="">
      <xdr:nvSpPr>
        <xdr:cNvPr id="179" name="フローチャート: 判断 178"/>
        <xdr:cNvSpPr/>
      </xdr:nvSpPr>
      <xdr:spPr>
        <a:xfrm>
          <a:off x="3746500" y="1323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125457</xdr:rowOff>
    </xdr:from>
    <xdr:ext cx="534377" cy="259045"/>
    <xdr:sp macro="" textlink="">
      <xdr:nvSpPr>
        <xdr:cNvPr id="180" name="テキスト ボックス 179"/>
        <xdr:cNvSpPr txBox="1"/>
      </xdr:nvSpPr>
      <xdr:spPr>
        <a:xfrm>
          <a:off x="3530111" y="1332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101459</xdr:rowOff>
    </xdr:from>
    <xdr:to>
      <xdr:col>15</xdr:col>
      <xdr:colOff>50800</xdr:colOff>
      <xdr:row>77</xdr:row>
      <xdr:rowOff>109165</xdr:rowOff>
    </xdr:to>
    <xdr:cxnSp macro="">
      <xdr:nvCxnSpPr>
        <xdr:cNvPr id="181" name="直線コネクタ 180"/>
        <xdr:cNvCxnSpPr/>
      </xdr:nvCxnSpPr>
      <xdr:spPr>
        <a:xfrm>
          <a:off x="2019300" y="13303109"/>
          <a:ext cx="889000" cy="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170249</xdr:rowOff>
    </xdr:from>
    <xdr:to>
      <xdr:col>15</xdr:col>
      <xdr:colOff>101600</xdr:colOff>
      <xdr:row>77</xdr:row>
      <xdr:rowOff>100399</xdr:rowOff>
    </xdr:to>
    <xdr:sp macro="" textlink="">
      <xdr:nvSpPr>
        <xdr:cNvPr id="182" name="フローチャート: 判断 181"/>
        <xdr:cNvSpPr/>
      </xdr:nvSpPr>
      <xdr:spPr>
        <a:xfrm>
          <a:off x="2857500" y="1320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116926</xdr:rowOff>
    </xdr:from>
    <xdr:ext cx="534377" cy="259045"/>
    <xdr:sp macro="" textlink="">
      <xdr:nvSpPr>
        <xdr:cNvPr id="183" name="テキスト ボックス 182"/>
        <xdr:cNvSpPr txBox="1"/>
      </xdr:nvSpPr>
      <xdr:spPr>
        <a:xfrm>
          <a:off x="2641111" y="129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101459</xdr:rowOff>
    </xdr:from>
    <xdr:to>
      <xdr:col>10</xdr:col>
      <xdr:colOff>114300</xdr:colOff>
      <xdr:row>77</xdr:row>
      <xdr:rowOff>114325</xdr:rowOff>
    </xdr:to>
    <xdr:cxnSp macro="">
      <xdr:nvCxnSpPr>
        <xdr:cNvPr id="184" name="直線コネクタ 183"/>
        <xdr:cNvCxnSpPr/>
      </xdr:nvCxnSpPr>
      <xdr:spPr>
        <a:xfrm flipV="1">
          <a:off x="1130300" y="13303109"/>
          <a:ext cx="889000" cy="1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55459</xdr:rowOff>
    </xdr:from>
    <xdr:to>
      <xdr:col>10</xdr:col>
      <xdr:colOff>165100</xdr:colOff>
      <xdr:row>77</xdr:row>
      <xdr:rowOff>157059</xdr:rowOff>
    </xdr:to>
    <xdr:sp macro="" textlink="">
      <xdr:nvSpPr>
        <xdr:cNvPr id="185" name="フローチャート: 判断 184"/>
        <xdr:cNvSpPr/>
      </xdr:nvSpPr>
      <xdr:spPr>
        <a:xfrm>
          <a:off x="19685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148186</xdr:rowOff>
    </xdr:from>
    <xdr:ext cx="534377" cy="259045"/>
    <xdr:sp macro="" textlink="">
      <xdr:nvSpPr>
        <xdr:cNvPr id="186" name="テキスト ボックス 185"/>
        <xdr:cNvSpPr txBox="1"/>
      </xdr:nvSpPr>
      <xdr:spPr>
        <a:xfrm>
          <a:off x="1752111" y="1334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123549</xdr:rowOff>
    </xdr:from>
    <xdr:to>
      <xdr:col>6</xdr:col>
      <xdr:colOff>38100</xdr:colOff>
      <xdr:row>78</xdr:row>
      <xdr:rowOff>53699</xdr:rowOff>
    </xdr:to>
    <xdr:sp macro="" textlink="">
      <xdr:nvSpPr>
        <xdr:cNvPr id="187" name="フローチャート: 判断 186"/>
        <xdr:cNvSpPr/>
      </xdr:nvSpPr>
      <xdr:spPr>
        <a:xfrm>
          <a:off x="1079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44826</xdr:rowOff>
    </xdr:from>
    <xdr:ext cx="469744" cy="259045"/>
    <xdr:sp macro="" textlink="">
      <xdr:nvSpPr>
        <xdr:cNvPr id="188" name="テキスト ボックス 187"/>
        <xdr:cNvSpPr txBox="1"/>
      </xdr:nvSpPr>
      <xdr:spPr>
        <a:xfrm>
          <a:off x="895428" y="1341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91022</xdr:rowOff>
    </xdr:from>
    <xdr:to>
      <xdr:col>24</xdr:col>
      <xdr:colOff>114300</xdr:colOff>
      <xdr:row>72</xdr:row>
      <xdr:rowOff>21172</xdr:rowOff>
    </xdr:to>
    <xdr:sp macro="" textlink="">
      <xdr:nvSpPr>
        <xdr:cNvPr id="194" name="楕円 193"/>
        <xdr:cNvSpPr/>
      </xdr:nvSpPr>
      <xdr:spPr>
        <a:xfrm>
          <a:off x="4584700" y="1226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44049</xdr:rowOff>
    </xdr:from>
    <xdr:ext cx="534377" cy="259045"/>
    <xdr:sp macro="" textlink="">
      <xdr:nvSpPr>
        <xdr:cNvPr id="195" name="維持補修費該当値テキスト"/>
        <xdr:cNvSpPr txBox="1"/>
      </xdr:nvSpPr>
      <xdr:spPr>
        <a:xfrm>
          <a:off x="4686300" y="1221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125215</xdr:rowOff>
    </xdr:from>
    <xdr:to>
      <xdr:col>20</xdr:col>
      <xdr:colOff>38100</xdr:colOff>
      <xdr:row>71</xdr:row>
      <xdr:rowOff>55365</xdr:rowOff>
    </xdr:to>
    <xdr:sp macro="" textlink="">
      <xdr:nvSpPr>
        <xdr:cNvPr id="196" name="楕円 195"/>
        <xdr:cNvSpPr/>
      </xdr:nvSpPr>
      <xdr:spPr>
        <a:xfrm>
          <a:off x="3746500" y="1212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71892</xdr:rowOff>
    </xdr:from>
    <xdr:ext cx="534377" cy="259045"/>
    <xdr:sp macro="" textlink="">
      <xdr:nvSpPr>
        <xdr:cNvPr id="197" name="テキスト ボックス 196"/>
        <xdr:cNvSpPr txBox="1"/>
      </xdr:nvSpPr>
      <xdr:spPr>
        <a:xfrm>
          <a:off x="3530111" y="1190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58365</xdr:rowOff>
    </xdr:from>
    <xdr:to>
      <xdr:col>15</xdr:col>
      <xdr:colOff>101600</xdr:colOff>
      <xdr:row>77</xdr:row>
      <xdr:rowOff>159965</xdr:rowOff>
    </xdr:to>
    <xdr:sp macro="" textlink="">
      <xdr:nvSpPr>
        <xdr:cNvPr id="198" name="楕円 197"/>
        <xdr:cNvSpPr/>
      </xdr:nvSpPr>
      <xdr:spPr>
        <a:xfrm>
          <a:off x="2857500" y="1326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151092</xdr:rowOff>
    </xdr:from>
    <xdr:ext cx="534377" cy="259045"/>
    <xdr:sp macro="" textlink="">
      <xdr:nvSpPr>
        <xdr:cNvPr id="199" name="テキスト ボックス 198"/>
        <xdr:cNvSpPr txBox="1"/>
      </xdr:nvSpPr>
      <xdr:spPr>
        <a:xfrm>
          <a:off x="2641111" y="133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50659</xdr:rowOff>
    </xdr:from>
    <xdr:to>
      <xdr:col>10</xdr:col>
      <xdr:colOff>165100</xdr:colOff>
      <xdr:row>77</xdr:row>
      <xdr:rowOff>152259</xdr:rowOff>
    </xdr:to>
    <xdr:sp macro="" textlink="">
      <xdr:nvSpPr>
        <xdr:cNvPr id="200" name="楕円 199"/>
        <xdr:cNvSpPr/>
      </xdr:nvSpPr>
      <xdr:spPr>
        <a:xfrm>
          <a:off x="1968500" y="1325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168786</xdr:rowOff>
    </xdr:from>
    <xdr:ext cx="534377" cy="259045"/>
    <xdr:sp macro="" textlink="">
      <xdr:nvSpPr>
        <xdr:cNvPr id="201" name="テキスト ボックス 200"/>
        <xdr:cNvSpPr txBox="1"/>
      </xdr:nvSpPr>
      <xdr:spPr>
        <a:xfrm>
          <a:off x="1752111" y="1302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63525</xdr:rowOff>
    </xdr:from>
    <xdr:to>
      <xdr:col>6</xdr:col>
      <xdr:colOff>38100</xdr:colOff>
      <xdr:row>77</xdr:row>
      <xdr:rowOff>165125</xdr:rowOff>
    </xdr:to>
    <xdr:sp macro="" textlink="">
      <xdr:nvSpPr>
        <xdr:cNvPr id="202" name="楕円 201"/>
        <xdr:cNvSpPr/>
      </xdr:nvSpPr>
      <xdr:spPr>
        <a:xfrm>
          <a:off x="1079500" y="132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10202</xdr:rowOff>
    </xdr:from>
    <xdr:ext cx="534377" cy="259045"/>
    <xdr:sp macro="" textlink="">
      <xdr:nvSpPr>
        <xdr:cNvPr id="203" name="テキスト ボックス 202"/>
        <xdr:cNvSpPr txBox="1"/>
      </xdr:nvSpPr>
      <xdr:spPr>
        <a:xfrm>
          <a:off x="863111" y="130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8" name="直線コネクタ 227"/>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9"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30" name="直線コネクタ 229"/>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31"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2" name="直線コネクタ 231"/>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73101</xdr:rowOff>
    </xdr:from>
    <xdr:to>
      <xdr:col>24</xdr:col>
      <xdr:colOff>63500</xdr:colOff>
      <xdr:row>96</xdr:row>
      <xdr:rowOff>117233</xdr:rowOff>
    </xdr:to>
    <xdr:cxnSp macro="">
      <xdr:nvCxnSpPr>
        <xdr:cNvPr id="233" name="直線コネクタ 232"/>
        <xdr:cNvCxnSpPr/>
      </xdr:nvCxnSpPr>
      <xdr:spPr>
        <a:xfrm flipV="1">
          <a:off x="3797300" y="16532301"/>
          <a:ext cx="838200" cy="4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111028</xdr:rowOff>
    </xdr:from>
    <xdr:ext cx="534377" cy="259045"/>
    <xdr:sp macro="" textlink="">
      <xdr:nvSpPr>
        <xdr:cNvPr id="234" name="扶助費平均値テキスト"/>
        <xdr:cNvSpPr txBox="1"/>
      </xdr:nvSpPr>
      <xdr:spPr>
        <a:xfrm>
          <a:off x="4686300" y="16570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5" name="フローチャート: 判断 234"/>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88036</xdr:rowOff>
    </xdr:from>
    <xdr:to>
      <xdr:col>19</xdr:col>
      <xdr:colOff>177800</xdr:colOff>
      <xdr:row>96</xdr:row>
      <xdr:rowOff>117233</xdr:rowOff>
    </xdr:to>
    <xdr:cxnSp macro="">
      <xdr:nvCxnSpPr>
        <xdr:cNvPr id="236" name="直線コネクタ 235"/>
        <xdr:cNvCxnSpPr/>
      </xdr:nvCxnSpPr>
      <xdr:spPr>
        <a:xfrm>
          <a:off x="2908300" y="16547236"/>
          <a:ext cx="889000" cy="2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7" name="フローチャート: 判断 236"/>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63555</xdr:rowOff>
    </xdr:from>
    <xdr:ext cx="534377" cy="259045"/>
    <xdr:sp macro="" textlink="">
      <xdr:nvSpPr>
        <xdr:cNvPr id="238" name="テキスト ボックス 237"/>
        <xdr:cNvSpPr txBox="1"/>
      </xdr:nvSpPr>
      <xdr:spPr>
        <a:xfrm>
          <a:off x="3530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88036</xdr:rowOff>
    </xdr:from>
    <xdr:to>
      <xdr:col>15</xdr:col>
      <xdr:colOff>50800</xdr:colOff>
      <xdr:row>96</xdr:row>
      <xdr:rowOff>140233</xdr:rowOff>
    </xdr:to>
    <xdr:cxnSp macro="">
      <xdr:nvCxnSpPr>
        <xdr:cNvPr id="239" name="直線コネクタ 238"/>
        <xdr:cNvCxnSpPr/>
      </xdr:nvCxnSpPr>
      <xdr:spPr>
        <a:xfrm flipV="1">
          <a:off x="2019300" y="16547236"/>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40" name="フローチャート: 判断 239"/>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57751</xdr:rowOff>
    </xdr:from>
    <xdr:ext cx="534377" cy="259045"/>
    <xdr:sp macro="" textlink="">
      <xdr:nvSpPr>
        <xdr:cNvPr id="241" name="テキスト ボックス 240"/>
        <xdr:cNvSpPr txBox="1"/>
      </xdr:nvSpPr>
      <xdr:spPr>
        <a:xfrm>
          <a:off x="2641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140233</xdr:rowOff>
    </xdr:from>
    <xdr:to>
      <xdr:col>10</xdr:col>
      <xdr:colOff>114300</xdr:colOff>
      <xdr:row>96</xdr:row>
      <xdr:rowOff>147752</xdr:rowOff>
    </xdr:to>
    <xdr:cxnSp macro="">
      <xdr:nvCxnSpPr>
        <xdr:cNvPr id="242" name="直線コネクタ 241"/>
        <xdr:cNvCxnSpPr/>
      </xdr:nvCxnSpPr>
      <xdr:spPr>
        <a:xfrm flipV="1">
          <a:off x="1130300" y="16599433"/>
          <a:ext cx="889000" cy="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3" name="フローチャート: 判断 242"/>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54970</xdr:rowOff>
    </xdr:from>
    <xdr:ext cx="534377" cy="259045"/>
    <xdr:sp macro="" textlink="">
      <xdr:nvSpPr>
        <xdr:cNvPr id="244" name="テキスト ボックス 243"/>
        <xdr:cNvSpPr txBox="1"/>
      </xdr:nvSpPr>
      <xdr:spPr>
        <a:xfrm>
          <a:off x="1752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5" name="フローチャート: 判断 244"/>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113580</xdr:rowOff>
    </xdr:from>
    <xdr:ext cx="534377" cy="259045"/>
    <xdr:sp macro="" textlink="">
      <xdr:nvSpPr>
        <xdr:cNvPr id="246" name="テキスト ボックス 245"/>
        <xdr:cNvSpPr txBox="1"/>
      </xdr:nvSpPr>
      <xdr:spPr>
        <a:xfrm>
          <a:off x="863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22301</xdr:rowOff>
    </xdr:from>
    <xdr:to>
      <xdr:col>24</xdr:col>
      <xdr:colOff>114300</xdr:colOff>
      <xdr:row>96</xdr:row>
      <xdr:rowOff>123901</xdr:rowOff>
    </xdr:to>
    <xdr:sp macro="" textlink="">
      <xdr:nvSpPr>
        <xdr:cNvPr id="252" name="楕円 251"/>
        <xdr:cNvSpPr/>
      </xdr:nvSpPr>
      <xdr:spPr>
        <a:xfrm>
          <a:off x="4584700" y="1648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45178</xdr:rowOff>
    </xdr:from>
    <xdr:ext cx="534377" cy="259045"/>
    <xdr:sp macro="" textlink="">
      <xdr:nvSpPr>
        <xdr:cNvPr id="253" name="扶助費該当値テキスト"/>
        <xdr:cNvSpPr txBox="1"/>
      </xdr:nvSpPr>
      <xdr:spPr>
        <a:xfrm>
          <a:off x="4686300" y="163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66433</xdr:rowOff>
    </xdr:from>
    <xdr:to>
      <xdr:col>20</xdr:col>
      <xdr:colOff>38100</xdr:colOff>
      <xdr:row>96</xdr:row>
      <xdr:rowOff>168033</xdr:rowOff>
    </xdr:to>
    <xdr:sp macro="" textlink="">
      <xdr:nvSpPr>
        <xdr:cNvPr id="254" name="楕円 253"/>
        <xdr:cNvSpPr/>
      </xdr:nvSpPr>
      <xdr:spPr>
        <a:xfrm>
          <a:off x="3746500" y="165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13110</xdr:rowOff>
    </xdr:from>
    <xdr:ext cx="534377" cy="259045"/>
    <xdr:sp macro="" textlink="">
      <xdr:nvSpPr>
        <xdr:cNvPr id="255" name="テキスト ボックス 254"/>
        <xdr:cNvSpPr txBox="1"/>
      </xdr:nvSpPr>
      <xdr:spPr>
        <a:xfrm>
          <a:off x="3530111" y="1630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37236</xdr:rowOff>
    </xdr:from>
    <xdr:to>
      <xdr:col>15</xdr:col>
      <xdr:colOff>101600</xdr:colOff>
      <xdr:row>96</xdr:row>
      <xdr:rowOff>138836</xdr:rowOff>
    </xdr:to>
    <xdr:sp macro="" textlink="">
      <xdr:nvSpPr>
        <xdr:cNvPr id="256" name="楕円 255"/>
        <xdr:cNvSpPr/>
      </xdr:nvSpPr>
      <xdr:spPr>
        <a:xfrm>
          <a:off x="2857500" y="1649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155363</xdr:rowOff>
    </xdr:from>
    <xdr:ext cx="534377" cy="259045"/>
    <xdr:sp macro="" textlink="">
      <xdr:nvSpPr>
        <xdr:cNvPr id="257" name="テキスト ボックス 256"/>
        <xdr:cNvSpPr txBox="1"/>
      </xdr:nvSpPr>
      <xdr:spPr>
        <a:xfrm>
          <a:off x="2641111" y="1627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89433</xdr:rowOff>
    </xdr:from>
    <xdr:to>
      <xdr:col>10</xdr:col>
      <xdr:colOff>165100</xdr:colOff>
      <xdr:row>97</xdr:row>
      <xdr:rowOff>19583</xdr:rowOff>
    </xdr:to>
    <xdr:sp macro="" textlink="">
      <xdr:nvSpPr>
        <xdr:cNvPr id="258" name="楕円 257"/>
        <xdr:cNvSpPr/>
      </xdr:nvSpPr>
      <xdr:spPr>
        <a:xfrm>
          <a:off x="1968500" y="1654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36110</xdr:rowOff>
    </xdr:from>
    <xdr:ext cx="534377" cy="259045"/>
    <xdr:sp macro="" textlink="">
      <xdr:nvSpPr>
        <xdr:cNvPr id="259" name="テキスト ボックス 258"/>
        <xdr:cNvSpPr txBox="1"/>
      </xdr:nvSpPr>
      <xdr:spPr>
        <a:xfrm>
          <a:off x="1752111" y="1632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96952</xdr:rowOff>
    </xdr:from>
    <xdr:to>
      <xdr:col>6</xdr:col>
      <xdr:colOff>38100</xdr:colOff>
      <xdr:row>97</xdr:row>
      <xdr:rowOff>27102</xdr:rowOff>
    </xdr:to>
    <xdr:sp macro="" textlink="">
      <xdr:nvSpPr>
        <xdr:cNvPr id="260" name="楕円 259"/>
        <xdr:cNvSpPr/>
      </xdr:nvSpPr>
      <xdr:spPr>
        <a:xfrm>
          <a:off x="1079500" y="1655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43629</xdr:rowOff>
    </xdr:from>
    <xdr:ext cx="534377" cy="259045"/>
    <xdr:sp macro="" textlink="">
      <xdr:nvSpPr>
        <xdr:cNvPr id="261" name="テキスト ボックス 260"/>
        <xdr:cNvSpPr txBox="1"/>
      </xdr:nvSpPr>
      <xdr:spPr>
        <a:xfrm>
          <a:off x="863111" y="1633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5" name="テキスト ボックス 274"/>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7" name="テキスト ボックス 276"/>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7" name="直線コネクタ 286"/>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8"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9" name="直線コネクタ 288"/>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90"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91" name="直線コネクタ 290"/>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120628</xdr:rowOff>
    </xdr:from>
    <xdr:to>
      <xdr:col>55</xdr:col>
      <xdr:colOff>0</xdr:colOff>
      <xdr:row>35</xdr:row>
      <xdr:rowOff>164392</xdr:rowOff>
    </xdr:to>
    <xdr:cxnSp macro="">
      <xdr:nvCxnSpPr>
        <xdr:cNvPr id="292" name="直線コネクタ 291"/>
        <xdr:cNvCxnSpPr/>
      </xdr:nvCxnSpPr>
      <xdr:spPr>
        <a:xfrm>
          <a:off x="9639300" y="6121378"/>
          <a:ext cx="838200" cy="4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41312</xdr:rowOff>
    </xdr:from>
    <xdr:ext cx="599010" cy="259045"/>
    <xdr:sp macro="" textlink="">
      <xdr:nvSpPr>
        <xdr:cNvPr id="293" name="補助費等平均値テキスト"/>
        <xdr:cNvSpPr txBox="1"/>
      </xdr:nvSpPr>
      <xdr:spPr>
        <a:xfrm>
          <a:off x="10528300" y="6384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4" name="フローチャート: 判断 293"/>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120628</xdr:rowOff>
    </xdr:from>
    <xdr:to>
      <xdr:col>50</xdr:col>
      <xdr:colOff>114300</xdr:colOff>
      <xdr:row>35</xdr:row>
      <xdr:rowOff>124073</xdr:rowOff>
    </xdr:to>
    <xdr:cxnSp macro="">
      <xdr:nvCxnSpPr>
        <xdr:cNvPr id="295" name="直線コネクタ 294"/>
        <xdr:cNvCxnSpPr/>
      </xdr:nvCxnSpPr>
      <xdr:spPr>
        <a:xfrm flipV="1">
          <a:off x="8750300" y="6121378"/>
          <a:ext cx="8890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6" name="フローチャート: 判断 295"/>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163777</xdr:rowOff>
    </xdr:from>
    <xdr:ext cx="534377" cy="259045"/>
    <xdr:sp macro="" textlink="">
      <xdr:nvSpPr>
        <xdr:cNvPr id="297" name="テキスト ボックス 296"/>
        <xdr:cNvSpPr txBox="1"/>
      </xdr:nvSpPr>
      <xdr:spPr>
        <a:xfrm>
          <a:off x="9372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44818</xdr:rowOff>
    </xdr:from>
    <xdr:to>
      <xdr:col>45</xdr:col>
      <xdr:colOff>177800</xdr:colOff>
      <xdr:row>35</xdr:row>
      <xdr:rowOff>124073</xdr:rowOff>
    </xdr:to>
    <xdr:cxnSp macro="">
      <xdr:nvCxnSpPr>
        <xdr:cNvPr id="298" name="直線コネクタ 297"/>
        <xdr:cNvCxnSpPr/>
      </xdr:nvCxnSpPr>
      <xdr:spPr>
        <a:xfrm>
          <a:off x="7861300" y="6045568"/>
          <a:ext cx="889000" cy="7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9" name="フローチャート: 判断 298"/>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147683</xdr:rowOff>
    </xdr:from>
    <xdr:ext cx="599010" cy="259045"/>
    <xdr:sp macro="" textlink="">
      <xdr:nvSpPr>
        <xdr:cNvPr id="300" name="テキスト ボックス 299"/>
        <xdr:cNvSpPr txBox="1"/>
      </xdr:nvSpPr>
      <xdr:spPr>
        <a:xfrm>
          <a:off x="8450795" y="649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44818</xdr:rowOff>
    </xdr:from>
    <xdr:to>
      <xdr:col>41</xdr:col>
      <xdr:colOff>50800</xdr:colOff>
      <xdr:row>35</xdr:row>
      <xdr:rowOff>86851</xdr:rowOff>
    </xdr:to>
    <xdr:cxnSp macro="">
      <xdr:nvCxnSpPr>
        <xdr:cNvPr id="301" name="直線コネクタ 300"/>
        <xdr:cNvCxnSpPr/>
      </xdr:nvCxnSpPr>
      <xdr:spPr>
        <a:xfrm flipV="1">
          <a:off x="6972300" y="6045568"/>
          <a:ext cx="889000" cy="4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2" name="フローチャート: 判断 301"/>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168891</xdr:rowOff>
    </xdr:from>
    <xdr:ext cx="534377" cy="259045"/>
    <xdr:sp macro="" textlink="">
      <xdr:nvSpPr>
        <xdr:cNvPr id="303" name="テキスト ボックス 302"/>
        <xdr:cNvSpPr txBox="1"/>
      </xdr:nvSpPr>
      <xdr:spPr>
        <a:xfrm>
          <a:off x="7594111" y="65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4" name="フローチャート: 判断 303"/>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9116</xdr:rowOff>
    </xdr:from>
    <xdr:ext cx="534377" cy="259045"/>
    <xdr:sp macro="" textlink="">
      <xdr:nvSpPr>
        <xdr:cNvPr id="305" name="テキスト ボックス 304"/>
        <xdr:cNvSpPr txBox="1"/>
      </xdr:nvSpPr>
      <xdr:spPr>
        <a:xfrm>
          <a:off x="6705111" y="65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113592</xdr:rowOff>
    </xdr:from>
    <xdr:to>
      <xdr:col>55</xdr:col>
      <xdr:colOff>50800</xdr:colOff>
      <xdr:row>36</xdr:row>
      <xdr:rowOff>43742</xdr:rowOff>
    </xdr:to>
    <xdr:sp macro="" textlink="">
      <xdr:nvSpPr>
        <xdr:cNvPr id="311" name="楕円 310"/>
        <xdr:cNvSpPr/>
      </xdr:nvSpPr>
      <xdr:spPr>
        <a:xfrm>
          <a:off x="10426700" y="611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136469</xdr:rowOff>
    </xdr:from>
    <xdr:ext cx="599010" cy="259045"/>
    <xdr:sp macro="" textlink="">
      <xdr:nvSpPr>
        <xdr:cNvPr id="312" name="補助費等該当値テキスト"/>
        <xdr:cNvSpPr txBox="1"/>
      </xdr:nvSpPr>
      <xdr:spPr>
        <a:xfrm>
          <a:off x="10528300" y="596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69828</xdr:rowOff>
    </xdr:from>
    <xdr:to>
      <xdr:col>50</xdr:col>
      <xdr:colOff>165100</xdr:colOff>
      <xdr:row>35</xdr:row>
      <xdr:rowOff>171428</xdr:rowOff>
    </xdr:to>
    <xdr:sp macro="" textlink="">
      <xdr:nvSpPr>
        <xdr:cNvPr id="313" name="楕円 312"/>
        <xdr:cNvSpPr/>
      </xdr:nvSpPr>
      <xdr:spPr>
        <a:xfrm>
          <a:off x="9588500" y="607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16505</xdr:rowOff>
    </xdr:from>
    <xdr:ext cx="599010" cy="259045"/>
    <xdr:sp macro="" textlink="">
      <xdr:nvSpPr>
        <xdr:cNvPr id="314" name="テキスト ボックス 313"/>
        <xdr:cNvSpPr txBox="1"/>
      </xdr:nvSpPr>
      <xdr:spPr>
        <a:xfrm>
          <a:off x="9339795" y="5845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73273</xdr:rowOff>
    </xdr:from>
    <xdr:to>
      <xdr:col>46</xdr:col>
      <xdr:colOff>38100</xdr:colOff>
      <xdr:row>36</xdr:row>
      <xdr:rowOff>3423</xdr:rowOff>
    </xdr:to>
    <xdr:sp macro="" textlink="">
      <xdr:nvSpPr>
        <xdr:cNvPr id="315" name="楕円 314"/>
        <xdr:cNvSpPr/>
      </xdr:nvSpPr>
      <xdr:spPr>
        <a:xfrm>
          <a:off x="8699500" y="607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19950</xdr:rowOff>
    </xdr:from>
    <xdr:ext cx="599010" cy="259045"/>
    <xdr:sp macro="" textlink="">
      <xdr:nvSpPr>
        <xdr:cNvPr id="316" name="テキスト ボックス 315"/>
        <xdr:cNvSpPr txBox="1"/>
      </xdr:nvSpPr>
      <xdr:spPr>
        <a:xfrm>
          <a:off x="8450795" y="584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165468</xdr:rowOff>
    </xdr:from>
    <xdr:to>
      <xdr:col>41</xdr:col>
      <xdr:colOff>101600</xdr:colOff>
      <xdr:row>35</xdr:row>
      <xdr:rowOff>95618</xdr:rowOff>
    </xdr:to>
    <xdr:sp macro="" textlink="">
      <xdr:nvSpPr>
        <xdr:cNvPr id="317" name="楕円 316"/>
        <xdr:cNvSpPr/>
      </xdr:nvSpPr>
      <xdr:spPr>
        <a:xfrm>
          <a:off x="7810500" y="599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112145</xdr:rowOff>
    </xdr:from>
    <xdr:ext cx="599010" cy="259045"/>
    <xdr:sp macro="" textlink="">
      <xdr:nvSpPr>
        <xdr:cNvPr id="318" name="テキスト ボックス 317"/>
        <xdr:cNvSpPr txBox="1"/>
      </xdr:nvSpPr>
      <xdr:spPr>
        <a:xfrm>
          <a:off x="7561795" y="5769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36051</xdr:rowOff>
    </xdr:from>
    <xdr:to>
      <xdr:col>36</xdr:col>
      <xdr:colOff>165100</xdr:colOff>
      <xdr:row>35</xdr:row>
      <xdr:rowOff>137651</xdr:rowOff>
    </xdr:to>
    <xdr:sp macro="" textlink="">
      <xdr:nvSpPr>
        <xdr:cNvPr id="319" name="楕円 318"/>
        <xdr:cNvSpPr/>
      </xdr:nvSpPr>
      <xdr:spPr>
        <a:xfrm>
          <a:off x="6921500" y="603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154178</xdr:rowOff>
    </xdr:from>
    <xdr:ext cx="599010" cy="259045"/>
    <xdr:sp macro="" textlink="">
      <xdr:nvSpPr>
        <xdr:cNvPr id="320" name="テキスト ボックス 319"/>
        <xdr:cNvSpPr txBox="1"/>
      </xdr:nvSpPr>
      <xdr:spPr>
        <a:xfrm>
          <a:off x="6672795" y="581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2" name="直線コネクタ 341"/>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3"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4" name="直線コネクタ 343"/>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5"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6" name="直線コネクタ 345"/>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117645</xdr:rowOff>
    </xdr:from>
    <xdr:to>
      <xdr:col>55</xdr:col>
      <xdr:colOff>0</xdr:colOff>
      <xdr:row>58</xdr:row>
      <xdr:rowOff>130805</xdr:rowOff>
    </xdr:to>
    <xdr:cxnSp macro="">
      <xdr:nvCxnSpPr>
        <xdr:cNvPr id="347" name="直線コネクタ 346"/>
        <xdr:cNvCxnSpPr/>
      </xdr:nvCxnSpPr>
      <xdr:spPr>
        <a:xfrm>
          <a:off x="9639300" y="10061745"/>
          <a:ext cx="8382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8" name="普通建設事業費平均値テキスト"/>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9" name="フローチャート: 判断 348"/>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72292</xdr:rowOff>
    </xdr:from>
    <xdr:to>
      <xdr:col>50</xdr:col>
      <xdr:colOff>114300</xdr:colOff>
      <xdr:row>58</xdr:row>
      <xdr:rowOff>117645</xdr:rowOff>
    </xdr:to>
    <xdr:cxnSp macro="">
      <xdr:nvCxnSpPr>
        <xdr:cNvPr id="350" name="直線コネクタ 349"/>
        <xdr:cNvCxnSpPr/>
      </xdr:nvCxnSpPr>
      <xdr:spPr>
        <a:xfrm>
          <a:off x="8750300" y="10016392"/>
          <a:ext cx="889000" cy="4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51" name="フローチャート: 判断 350"/>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2" name="テキスト ボックス 351"/>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72292</xdr:rowOff>
    </xdr:from>
    <xdr:to>
      <xdr:col>45</xdr:col>
      <xdr:colOff>177800</xdr:colOff>
      <xdr:row>58</xdr:row>
      <xdr:rowOff>111181</xdr:rowOff>
    </xdr:to>
    <xdr:cxnSp macro="">
      <xdr:nvCxnSpPr>
        <xdr:cNvPr id="353" name="直線コネクタ 352"/>
        <xdr:cNvCxnSpPr/>
      </xdr:nvCxnSpPr>
      <xdr:spPr>
        <a:xfrm flipV="1">
          <a:off x="7861300" y="10016392"/>
          <a:ext cx="889000" cy="3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4" name="フローチャート: 判断 353"/>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125445</xdr:rowOff>
    </xdr:from>
    <xdr:ext cx="599010" cy="259045"/>
    <xdr:sp macro="" textlink="">
      <xdr:nvSpPr>
        <xdr:cNvPr id="355" name="テキスト ボックス 354"/>
        <xdr:cNvSpPr txBox="1"/>
      </xdr:nvSpPr>
      <xdr:spPr>
        <a:xfrm>
          <a:off x="8450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107027</xdr:rowOff>
    </xdr:from>
    <xdr:to>
      <xdr:col>41</xdr:col>
      <xdr:colOff>50800</xdr:colOff>
      <xdr:row>58</xdr:row>
      <xdr:rowOff>111181</xdr:rowOff>
    </xdr:to>
    <xdr:cxnSp macro="">
      <xdr:nvCxnSpPr>
        <xdr:cNvPr id="356" name="直線コネクタ 355"/>
        <xdr:cNvCxnSpPr/>
      </xdr:nvCxnSpPr>
      <xdr:spPr>
        <a:xfrm>
          <a:off x="6972300" y="10051127"/>
          <a:ext cx="889000" cy="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7" name="フローチャート: 判断 356"/>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8" name="テキスト ボックス 357"/>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9" name="フローチャート: 判断 358"/>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60" name="テキスト ボックス 359"/>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80005</xdr:rowOff>
    </xdr:from>
    <xdr:to>
      <xdr:col>55</xdr:col>
      <xdr:colOff>50800</xdr:colOff>
      <xdr:row>59</xdr:row>
      <xdr:rowOff>10155</xdr:rowOff>
    </xdr:to>
    <xdr:sp macro="" textlink="">
      <xdr:nvSpPr>
        <xdr:cNvPr id="366" name="楕円 365"/>
        <xdr:cNvSpPr/>
      </xdr:nvSpPr>
      <xdr:spPr>
        <a:xfrm>
          <a:off x="10426700" y="1002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7" name="普通建設事業費該当値テキスト"/>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66845</xdr:rowOff>
    </xdr:from>
    <xdr:to>
      <xdr:col>50</xdr:col>
      <xdr:colOff>165100</xdr:colOff>
      <xdr:row>58</xdr:row>
      <xdr:rowOff>168445</xdr:rowOff>
    </xdr:to>
    <xdr:sp macro="" textlink="">
      <xdr:nvSpPr>
        <xdr:cNvPr id="368" name="楕円 367"/>
        <xdr:cNvSpPr/>
      </xdr:nvSpPr>
      <xdr:spPr>
        <a:xfrm>
          <a:off x="9588500" y="100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159572</xdr:rowOff>
    </xdr:from>
    <xdr:ext cx="534377" cy="259045"/>
    <xdr:sp macro="" textlink="">
      <xdr:nvSpPr>
        <xdr:cNvPr id="369" name="テキスト ボックス 368"/>
        <xdr:cNvSpPr txBox="1"/>
      </xdr:nvSpPr>
      <xdr:spPr>
        <a:xfrm>
          <a:off x="9372111" y="101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21492</xdr:rowOff>
    </xdr:from>
    <xdr:to>
      <xdr:col>46</xdr:col>
      <xdr:colOff>38100</xdr:colOff>
      <xdr:row>58</xdr:row>
      <xdr:rowOff>123092</xdr:rowOff>
    </xdr:to>
    <xdr:sp macro="" textlink="">
      <xdr:nvSpPr>
        <xdr:cNvPr id="370" name="楕円 369"/>
        <xdr:cNvSpPr/>
      </xdr:nvSpPr>
      <xdr:spPr>
        <a:xfrm>
          <a:off x="8699500" y="996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139619</xdr:rowOff>
    </xdr:from>
    <xdr:ext cx="599010" cy="259045"/>
    <xdr:sp macro="" textlink="">
      <xdr:nvSpPr>
        <xdr:cNvPr id="371" name="テキスト ボックス 370"/>
        <xdr:cNvSpPr txBox="1"/>
      </xdr:nvSpPr>
      <xdr:spPr>
        <a:xfrm>
          <a:off x="8450795" y="974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60381</xdr:rowOff>
    </xdr:from>
    <xdr:to>
      <xdr:col>41</xdr:col>
      <xdr:colOff>101600</xdr:colOff>
      <xdr:row>58</xdr:row>
      <xdr:rowOff>161981</xdr:rowOff>
    </xdr:to>
    <xdr:sp macro="" textlink="">
      <xdr:nvSpPr>
        <xdr:cNvPr id="372" name="楕円 371"/>
        <xdr:cNvSpPr/>
      </xdr:nvSpPr>
      <xdr:spPr>
        <a:xfrm>
          <a:off x="7810500" y="1000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153108</xdr:rowOff>
    </xdr:from>
    <xdr:ext cx="534377" cy="259045"/>
    <xdr:sp macro="" textlink="">
      <xdr:nvSpPr>
        <xdr:cNvPr id="373" name="テキスト ボックス 372"/>
        <xdr:cNvSpPr txBox="1"/>
      </xdr:nvSpPr>
      <xdr:spPr>
        <a:xfrm>
          <a:off x="7594111" y="10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56227</xdr:rowOff>
    </xdr:from>
    <xdr:to>
      <xdr:col>36</xdr:col>
      <xdr:colOff>165100</xdr:colOff>
      <xdr:row>58</xdr:row>
      <xdr:rowOff>157827</xdr:rowOff>
    </xdr:to>
    <xdr:sp macro="" textlink="">
      <xdr:nvSpPr>
        <xdr:cNvPr id="374" name="楕円 373"/>
        <xdr:cNvSpPr/>
      </xdr:nvSpPr>
      <xdr:spPr>
        <a:xfrm>
          <a:off x="6921500" y="100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148954</xdr:rowOff>
    </xdr:from>
    <xdr:ext cx="534377" cy="259045"/>
    <xdr:sp macro="" textlink="">
      <xdr:nvSpPr>
        <xdr:cNvPr id="375" name="テキスト ボックス 374"/>
        <xdr:cNvSpPr txBox="1"/>
      </xdr:nvSpPr>
      <xdr:spPr>
        <a:xfrm>
          <a:off x="6705111" y="1009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9" name="直線コネクタ 398"/>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2"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3" name="直線コネクタ 402"/>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40413</xdr:rowOff>
    </xdr:from>
    <xdr:to>
      <xdr:col>55</xdr:col>
      <xdr:colOff>0</xdr:colOff>
      <xdr:row>79</xdr:row>
      <xdr:rowOff>41250</xdr:rowOff>
    </xdr:to>
    <xdr:cxnSp macro="">
      <xdr:nvCxnSpPr>
        <xdr:cNvPr id="404" name="直線コネクタ 403"/>
        <xdr:cNvCxnSpPr/>
      </xdr:nvCxnSpPr>
      <xdr:spPr>
        <a:xfrm flipV="1">
          <a:off x="9639300" y="13584963"/>
          <a:ext cx="8382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5" name="普通建設事業費 （ うち新規整備　）平均値テキスト"/>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6" name="フローチャート: 判断 405"/>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48828</xdr:rowOff>
    </xdr:from>
    <xdr:to>
      <xdr:col>50</xdr:col>
      <xdr:colOff>114300</xdr:colOff>
      <xdr:row>79</xdr:row>
      <xdr:rowOff>41250</xdr:rowOff>
    </xdr:to>
    <xdr:cxnSp macro="">
      <xdr:nvCxnSpPr>
        <xdr:cNvPr id="407" name="直線コネクタ 406"/>
        <xdr:cNvCxnSpPr/>
      </xdr:nvCxnSpPr>
      <xdr:spPr>
        <a:xfrm>
          <a:off x="8750300" y="13421928"/>
          <a:ext cx="889000" cy="16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8" name="フローチャート: 判断 407"/>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9" name="テキスト ボックス 408"/>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48828</xdr:rowOff>
    </xdr:from>
    <xdr:to>
      <xdr:col>45</xdr:col>
      <xdr:colOff>177800</xdr:colOff>
      <xdr:row>79</xdr:row>
      <xdr:rowOff>35709</xdr:rowOff>
    </xdr:to>
    <xdr:cxnSp macro="">
      <xdr:nvCxnSpPr>
        <xdr:cNvPr id="410" name="直線コネクタ 409"/>
        <xdr:cNvCxnSpPr/>
      </xdr:nvCxnSpPr>
      <xdr:spPr>
        <a:xfrm flipV="1">
          <a:off x="7861300" y="13421928"/>
          <a:ext cx="889000" cy="15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11" name="フローチャート: 判断 410"/>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164668</xdr:rowOff>
    </xdr:from>
    <xdr:ext cx="534377" cy="259045"/>
    <xdr:sp macro="" textlink="">
      <xdr:nvSpPr>
        <xdr:cNvPr id="412" name="テキスト ボックス 411"/>
        <xdr:cNvSpPr txBox="1"/>
      </xdr:nvSpPr>
      <xdr:spPr>
        <a:xfrm>
          <a:off x="8483111" y="135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32342</xdr:rowOff>
    </xdr:from>
    <xdr:to>
      <xdr:col>41</xdr:col>
      <xdr:colOff>50800</xdr:colOff>
      <xdr:row>79</xdr:row>
      <xdr:rowOff>35709</xdr:rowOff>
    </xdr:to>
    <xdr:cxnSp macro="">
      <xdr:nvCxnSpPr>
        <xdr:cNvPr id="413" name="直線コネクタ 412"/>
        <xdr:cNvCxnSpPr/>
      </xdr:nvCxnSpPr>
      <xdr:spPr>
        <a:xfrm>
          <a:off x="6972300" y="13576892"/>
          <a:ext cx="889000" cy="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4" name="フローチャート: 判断 413"/>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5" name="テキスト ボックス 414"/>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6" name="フローチャート: 判断 415"/>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7" name="テキスト ボックス 416"/>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161063</xdr:rowOff>
    </xdr:from>
    <xdr:to>
      <xdr:col>55</xdr:col>
      <xdr:colOff>50800</xdr:colOff>
      <xdr:row>79</xdr:row>
      <xdr:rowOff>91213</xdr:rowOff>
    </xdr:to>
    <xdr:sp macro="" textlink="">
      <xdr:nvSpPr>
        <xdr:cNvPr id="423" name="楕円 422"/>
        <xdr:cNvSpPr/>
      </xdr:nvSpPr>
      <xdr:spPr>
        <a:xfrm>
          <a:off x="10426700" y="1353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75990</xdr:rowOff>
    </xdr:from>
    <xdr:ext cx="469744" cy="259045"/>
    <xdr:sp macro="" textlink="">
      <xdr:nvSpPr>
        <xdr:cNvPr id="424" name="普通建設事業費 （ うち新規整備　）該当値テキスト"/>
        <xdr:cNvSpPr txBox="1"/>
      </xdr:nvSpPr>
      <xdr:spPr>
        <a:xfrm>
          <a:off x="10528300" y="134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161900</xdr:rowOff>
    </xdr:from>
    <xdr:to>
      <xdr:col>50</xdr:col>
      <xdr:colOff>165100</xdr:colOff>
      <xdr:row>79</xdr:row>
      <xdr:rowOff>92050</xdr:rowOff>
    </xdr:to>
    <xdr:sp macro="" textlink="">
      <xdr:nvSpPr>
        <xdr:cNvPr id="425" name="楕円 424"/>
        <xdr:cNvSpPr/>
      </xdr:nvSpPr>
      <xdr:spPr>
        <a:xfrm>
          <a:off x="9588500" y="135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83177</xdr:rowOff>
    </xdr:from>
    <xdr:ext cx="469744" cy="259045"/>
    <xdr:sp macro="" textlink="">
      <xdr:nvSpPr>
        <xdr:cNvPr id="426" name="テキスト ボックス 425"/>
        <xdr:cNvSpPr txBox="1"/>
      </xdr:nvSpPr>
      <xdr:spPr>
        <a:xfrm>
          <a:off x="9404428" y="136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169478</xdr:rowOff>
    </xdr:from>
    <xdr:to>
      <xdr:col>46</xdr:col>
      <xdr:colOff>38100</xdr:colOff>
      <xdr:row>78</xdr:row>
      <xdr:rowOff>99628</xdr:rowOff>
    </xdr:to>
    <xdr:sp macro="" textlink="">
      <xdr:nvSpPr>
        <xdr:cNvPr id="427" name="楕円 426"/>
        <xdr:cNvSpPr/>
      </xdr:nvSpPr>
      <xdr:spPr>
        <a:xfrm>
          <a:off x="8699500" y="133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116155</xdr:rowOff>
    </xdr:from>
    <xdr:ext cx="534377" cy="259045"/>
    <xdr:sp macro="" textlink="">
      <xdr:nvSpPr>
        <xdr:cNvPr id="428" name="テキスト ボックス 427"/>
        <xdr:cNvSpPr txBox="1"/>
      </xdr:nvSpPr>
      <xdr:spPr>
        <a:xfrm>
          <a:off x="8483111" y="1314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156359</xdr:rowOff>
    </xdr:from>
    <xdr:to>
      <xdr:col>41</xdr:col>
      <xdr:colOff>101600</xdr:colOff>
      <xdr:row>79</xdr:row>
      <xdr:rowOff>86509</xdr:rowOff>
    </xdr:to>
    <xdr:sp macro="" textlink="">
      <xdr:nvSpPr>
        <xdr:cNvPr id="429" name="楕円 428"/>
        <xdr:cNvSpPr/>
      </xdr:nvSpPr>
      <xdr:spPr>
        <a:xfrm>
          <a:off x="7810500" y="135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77636</xdr:rowOff>
    </xdr:from>
    <xdr:ext cx="469744" cy="259045"/>
    <xdr:sp macro="" textlink="">
      <xdr:nvSpPr>
        <xdr:cNvPr id="430" name="テキスト ボックス 429"/>
        <xdr:cNvSpPr txBox="1"/>
      </xdr:nvSpPr>
      <xdr:spPr>
        <a:xfrm>
          <a:off x="7626428" y="1362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152992</xdr:rowOff>
    </xdr:from>
    <xdr:to>
      <xdr:col>36</xdr:col>
      <xdr:colOff>165100</xdr:colOff>
      <xdr:row>79</xdr:row>
      <xdr:rowOff>83142</xdr:rowOff>
    </xdr:to>
    <xdr:sp macro="" textlink="">
      <xdr:nvSpPr>
        <xdr:cNvPr id="431" name="楕円 430"/>
        <xdr:cNvSpPr/>
      </xdr:nvSpPr>
      <xdr:spPr>
        <a:xfrm>
          <a:off x="6921500" y="1352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74269</xdr:rowOff>
    </xdr:from>
    <xdr:ext cx="469744" cy="259045"/>
    <xdr:sp macro="" textlink="">
      <xdr:nvSpPr>
        <xdr:cNvPr id="432" name="テキスト ボックス 431"/>
        <xdr:cNvSpPr txBox="1"/>
      </xdr:nvSpPr>
      <xdr:spPr>
        <a:xfrm>
          <a:off x="6737428" y="1361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6" name="テキスト ボックス 44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2" name="テキスト ボックス 451"/>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4" name="テキスト ボックス 453"/>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8" name="直線コネクタ 457"/>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9"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60" name="直線コネクタ 459"/>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61"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2" name="直線コネクタ 461"/>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65658</xdr:rowOff>
    </xdr:from>
    <xdr:to>
      <xdr:col>55</xdr:col>
      <xdr:colOff>0</xdr:colOff>
      <xdr:row>99</xdr:row>
      <xdr:rowOff>85116</xdr:rowOff>
    </xdr:to>
    <xdr:cxnSp macro="">
      <xdr:nvCxnSpPr>
        <xdr:cNvPr id="463" name="直線コネクタ 462"/>
        <xdr:cNvCxnSpPr/>
      </xdr:nvCxnSpPr>
      <xdr:spPr>
        <a:xfrm>
          <a:off x="9639300" y="17039208"/>
          <a:ext cx="838200" cy="1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4" name="普通建設事業費 （ うち更新整備　）平均値テキスト"/>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5" name="フローチャート: 判断 464"/>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45050</xdr:rowOff>
    </xdr:from>
    <xdr:to>
      <xdr:col>50</xdr:col>
      <xdr:colOff>114300</xdr:colOff>
      <xdr:row>99</xdr:row>
      <xdr:rowOff>65658</xdr:rowOff>
    </xdr:to>
    <xdr:cxnSp macro="">
      <xdr:nvCxnSpPr>
        <xdr:cNvPr id="466" name="直線コネクタ 465"/>
        <xdr:cNvCxnSpPr/>
      </xdr:nvCxnSpPr>
      <xdr:spPr>
        <a:xfrm>
          <a:off x="8750300" y="17018600"/>
          <a:ext cx="889000" cy="2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7" name="フローチャート: 判断 466"/>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8" name="テキスト ボックス 467"/>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45050</xdr:rowOff>
    </xdr:from>
    <xdr:to>
      <xdr:col>45</xdr:col>
      <xdr:colOff>177800</xdr:colOff>
      <xdr:row>99</xdr:row>
      <xdr:rowOff>55673</xdr:rowOff>
    </xdr:to>
    <xdr:cxnSp macro="">
      <xdr:nvCxnSpPr>
        <xdr:cNvPr id="469" name="直線コネクタ 468"/>
        <xdr:cNvCxnSpPr/>
      </xdr:nvCxnSpPr>
      <xdr:spPr>
        <a:xfrm flipV="1">
          <a:off x="7861300" y="17018600"/>
          <a:ext cx="889000" cy="1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70" name="フローチャート: 判断 469"/>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71" name="テキスト ボックス 470"/>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53876</xdr:rowOff>
    </xdr:from>
    <xdr:to>
      <xdr:col>41</xdr:col>
      <xdr:colOff>50800</xdr:colOff>
      <xdr:row>99</xdr:row>
      <xdr:rowOff>55673</xdr:rowOff>
    </xdr:to>
    <xdr:cxnSp macro="">
      <xdr:nvCxnSpPr>
        <xdr:cNvPr id="472" name="直線コネクタ 471"/>
        <xdr:cNvCxnSpPr/>
      </xdr:nvCxnSpPr>
      <xdr:spPr>
        <a:xfrm>
          <a:off x="6972300" y="17027426"/>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3" name="フローチャート: 判断 472"/>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4" name="テキスト ボックス 473"/>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5" name="フローチャート: 判断 474"/>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6" name="テキスト ボックス 475"/>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34316</xdr:rowOff>
    </xdr:from>
    <xdr:to>
      <xdr:col>55</xdr:col>
      <xdr:colOff>50800</xdr:colOff>
      <xdr:row>99</xdr:row>
      <xdr:rowOff>135916</xdr:rowOff>
    </xdr:to>
    <xdr:sp macro="" textlink="">
      <xdr:nvSpPr>
        <xdr:cNvPr id="482" name="楕円 481"/>
        <xdr:cNvSpPr/>
      </xdr:nvSpPr>
      <xdr:spPr>
        <a:xfrm>
          <a:off x="10426700" y="1700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120693</xdr:rowOff>
    </xdr:from>
    <xdr:ext cx="534377" cy="259045"/>
    <xdr:sp macro="" textlink="">
      <xdr:nvSpPr>
        <xdr:cNvPr id="483" name="普通建設事業費 （ うち更新整備　）該当値テキスト"/>
        <xdr:cNvSpPr txBox="1"/>
      </xdr:nvSpPr>
      <xdr:spPr>
        <a:xfrm>
          <a:off x="10528300" y="1692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14858</xdr:rowOff>
    </xdr:from>
    <xdr:to>
      <xdr:col>50</xdr:col>
      <xdr:colOff>165100</xdr:colOff>
      <xdr:row>99</xdr:row>
      <xdr:rowOff>116458</xdr:rowOff>
    </xdr:to>
    <xdr:sp macro="" textlink="">
      <xdr:nvSpPr>
        <xdr:cNvPr id="484" name="楕円 483"/>
        <xdr:cNvSpPr/>
      </xdr:nvSpPr>
      <xdr:spPr>
        <a:xfrm>
          <a:off x="9588500" y="1698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107585</xdr:rowOff>
    </xdr:from>
    <xdr:ext cx="534377" cy="259045"/>
    <xdr:sp macro="" textlink="">
      <xdr:nvSpPr>
        <xdr:cNvPr id="485" name="テキスト ボックス 484"/>
        <xdr:cNvSpPr txBox="1"/>
      </xdr:nvSpPr>
      <xdr:spPr>
        <a:xfrm>
          <a:off x="9372111" y="1708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165700</xdr:rowOff>
    </xdr:from>
    <xdr:to>
      <xdr:col>46</xdr:col>
      <xdr:colOff>38100</xdr:colOff>
      <xdr:row>99</xdr:row>
      <xdr:rowOff>95850</xdr:rowOff>
    </xdr:to>
    <xdr:sp macro="" textlink="">
      <xdr:nvSpPr>
        <xdr:cNvPr id="486" name="楕円 485"/>
        <xdr:cNvSpPr/>
      </xdr:nvSpPr>
      <xdr:spPr>
        <a:xfrm>
          <a:off x="8699500" y="169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86977</xdr:rowOff>
    </xdr:from>
    <xdr:ext cx="534377" cy="259045"/>
    <xdr:sp macro="" textlink="">
      <xdr:nvSpPr>
        <xdr:cNvPr id="487" name="テキスト ボックス 486"/>
        <xdr:cNvSpPr txBox="1"/>
      </xdr:nvSpPr>
      <xdr:spPr>
        <a:xfrm>
          <a:off x="8483111" y="1706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4873</xdr:rowOff>
    </xdr:from>
    <xdr:to>
      <xdr:col>41</xdr:col>
      <xdr:colOff>101600</xdr:colOff>
      <xdr:row>99</xdr:row>
      <xdr:rowOff>106473</xdr:rowOff>
    </xdr:to>
    <xdr:sp macro="" textlink="">
      <xdr:nvSpPr>
        <xdr:cNvPr id="488" name="楕円 487"/>
        <xdr:cNvSpPr/>
      </xdr:nvSpPr>
      <xdr:spPr>
        <a:xfrm>
          <a:off x="7810500" y="1697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97600</xdr:rowOff>
    </xdr:from>
    <xdr:ext cx="534377" cy="259045"/>
    <xdr:sp macro="" textlink="">
      <xdr:nvSpPr>
        <xdr:cNvPr id="489" name="テキスト ボックス 488"/>
        <xdr:cNvSpPr txBox="1"/>
      </xdr:nvSpPr>
      <xdr:spPr>
        <a:xfrm>
          <a:off x="7594111" y="1707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3076</xdr:rowOff>
    </xdr:from>
    <xdr:to>
      <xdr:col>36</xdr:col>
      <xdr:colOff>165100</xdr:colOff>
      <xdr:row>99</xdr:row>
      <xdr:rowOff>104676</xdr:rowOff>
    </xdr:to>
    <xdr:sp macro="" textlink="">
      <xdr:nvSpPr>
        <xdr:cNvPr id="490" name="楕円 489"/>
        <xdr:cNvSpPr/>
      </xdr:nvSpPr>
      <xdr:spPr>
        <a:xfrm>
          <a:off x="6921500" y="169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95803</xdr:rowOff>
    </xdr:from>
    <xdr:ext cx="534377" cy="259045"/>
    <xdr:sp macro="" textlink="">
      <xdr:nvSpPr>
        <xdr:cNvPr id="491" name="テキスト ボックス 490"/>
        <xdr:cNvSpPr txBox="1"/>
      </xdr:nvSpPr>
      <xdr:spPr>
        <a:xfrm>
          <a:off x="6705111" y="1706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3" name="直線コネクタ 512"/>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4"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6"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7" name="直線コネクタ 516"/>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134721</xdr:rowOff>
    </xdr:from>
    <xdr:to>
      <xdr:col>85</xdr:col>
      <xdr:colOff>127000</xdr:colOff>
      <xdr:row>38</xdr:row>
      <xdr:rowOff>139700</xdr:rowOff>
    </xdr:to>
    <xdr:cxnSp macro="">
      <xdr:nvCxnSpPr>
        <xdr:cNvPr id="518" name="直線コネクタ 517"/>
        <xdr:cNvCxnSpPr/>
      </xdr:nvCxnSpPr>
      <xdr:spPr>
        <a:xfrm>
          <a:off x="15481300" y="6649821"/>
          <a:ext cx="838200" cy="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9" name="災害復旧事業費平均値テキスト"/>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20" name="フローチャート: 判断 519"/>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134721</xdr:rowOff>
    </xdr:from>
    <xdr:to>
      <xdr:col>81</xdr:col>
      <xdr:colOff>50800</xdr:colOff>
      <xdr:row>38</xdr:row>
      <xdr:rowOff>139700</xdr:rowOff>
    </xdr:to>
    <xdr:cxnSp macro="">
      <xdr:nvCxnSpPr>
        <xdr:cNvPr id="521" name="直線コネクタ 520"/>
        <xdr:cNvCxnSpPr/>
      </xdr:nvCxnSpPr>
      <xdr:spPr>
        <a:xfrm flipV="1">
          <a:off x="14592300" y="6649821"/>
          <a:ext cx="889000" cy="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2" name="フローチャート: 判断 521"/>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3" name="テキスト ボックス 522"/>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118669</xdr:rowOff>
    </xdr:from>
    <xdr:to>
      <xdr:col>76</xdr:col>
      <xdr:colOff>114300</xdr:colOff>
      <xdr:row>38</xdr:row>
      <xdr:rowOff>139700</xdr:rowOff>
    </xdr:to>
    <xdr:cxnSp macro="">
      <xdr:nvCxnSpPr>
        <xdr:cNvPr id="524" name="直線コネクタ 523"/>
        <xdr:cNvCxnSpPr/>
      </xdr:nvCxnSpPr>
      <xdr:spPr>
        <a:xfrm>
          <a:off x="13703300" y="6633769"/>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5" name="フローチャート: 判断 524"/>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6" name="テキスト ボックス 525"/>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118669</xdr:rowOff>
    </xdr:from>
    <xdr:to>
      <xdr:col>71</xdr:col>
      <xdr:colOff>177800</xdr:colOff>
      <xdr:row>38</xdr:row>
      <xdr:rowOff>139700</xdr:rowOff>
    </xdr:to>
    <xdr:cxnSp macro="">
      <xdr:nvCxnSpPr>
        <xdr:cNvPr id="527" name="直線コネクタ 526"/>
        <xdr:cNvCxnSpPr/>
      </xdr:nvCxnSpPr>
      <xdr:spPr>
        <a:xfrm flipV="1">
          <a:off x="12814300" y="6633769"/>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8" name="フローチャート: 判断 527"/>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9" name="テキスト ボックス 528"/>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30" name="フローチャート: 判断 529"/>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31" name="テキスト ボックス 530"/>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249299" cy="259045"/>
    <xdr:sp macro="" textlink="">
      <xdr:nvSpPr>
        <xdr:cNvPr id="538" name="災害復旧事業費該当値テキスト"/>
        <xdr:cNvSpPr txBox="1"/>
      </xdr:nvSpPr>
      <xdr:spPr>
        <a:xfrm>
          <a:off x="16370300" y="6542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83921</xdr:rowOff>
    </xdr:from>
    <xdr:to>
      <xdr:col>81</xdr:col>
      <xdr:colOff>101600</xdr:colOff>
      <xdr:row>39</xdr:row>
      <xdr:rowOff>14071</xdr:rowOff>
    </xdr:to>
    <xdr:sp macro="" textlink="">
      <xdr:nvSpPr>
        <xdr:cNvPr id="539" name="楕円 538"/>
        <xdr:cNvSpPr/>
      </xdr:nvSpPr>
      <xdr:spPr>
        <a:xfrm>
          <a:off x="15430500" y="659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5198</xdr:rowOff>
    </xdr:from>
    <xdr:ext cx="469744" cy="259045"/>
    <xdr:sp macro="" textlink="">
      <xdr:nvSpPr>
        <xdr:cNvPr id="540" name="テキスト ボックス 539"/>
        <xdr:cNvSpPr txBox="1"/>
      </xdr:nvSpPr>
      <xdr:spPr>
        <a:xfrm>
          <a:off x="15246428" y="669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67869</xdr:rowOff>
    </xdr:from>
    <xdr:to>
      <xdr:col>72</xdr:col>
      <xdr:colOff>38100</xdr:colOff>
      <xdr:row>38</xdr:row>
      <xdr:rowOff>169469</xdr:rowOff>
    </xdr:to>
    <xdr:sp macro="" textlink="">
      <xdr:nvSpPr>
        <xdr:cNvPr id="543" name="楕円 542"/>
        <xdr:cNvSpPr/>
      </xdr:nvSpPr>
      <xdr:spPr>
        <a:xfrm>
          <a:off x="13652500" y="65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160596</xdr:rowOff>
    </xdr:from>
    <xdr:ext cx="469744" cy="259045"/>
    <xdr:sp macro="" textlink="">
      <xdr:nvSpPr>
        <xdr:cNvPr id="544" name="テキスト ボックス 543"/>
        <xdr:cNvSpPr txBox="1"/>
      </xdr:nvSpPr>
      <xdr:spPr>
        <a:xfrm>
          <a:off x="13468428" y="667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7" name="直線コネクタ 616"/>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8"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9" name="直線コネクタ 618"/>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20"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21" name="直線コネクタ 620"/>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56193</xdr:rowOff>
    </xdr:from>
    <xdr:to>
      <xdr:col>85</xdr:col>
      <xdr:colOff>127000</xdr:colOff>
      <xdr:row>75</xdr:row>
      <xdr:rowOff>145072</xdr:rowOff>
    </xdr:to>
    <xdr:cxnSp macro="">
      <xdr:nvCxnSpPr>
        <xdr:cNvPr id="622" name="直線コネクタ 621"/>
        <xdr:cNvCxnSpPr/>
      </xdr:nvCxnSpPr>
      <xdr:spPr>
        <a:xfrm>
          <a:off x="15481300" y="12914943"/>
          <a:ext cx="838200" cy="8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66933</xdr:rowOff>
    </xdr:from>
    <xdr:ext cx="534377" cy="259045"/>
    <xdr:sp macro="" textlink="">
      <xdr:nvSpPr>
        <xdr:cNvPr id="623" name="公債費平均値テキスト"/>
        <xdr:cNvSpPr txBox="1"/>
      </xdr:nvSpPr>
      <xdr:spPr>
        <a:xfrm>
          <a:off x="16370300" y="13097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4" name="フローチャート: 判断 623"/>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35147</xdr:rowOff>
    </xdr:from>
    <xdr:to>
      <xdr:col>81</xdr:col>
      <xdr:colOff>50800</xdr:colOff>
      <xdr:row>75</xdr:row>
      <xdr:rowOff>56193</xdr:rowOff>
    </xdr:to>
    <xdr:cxnSp macro="">
      <xdr:nvCxnSpPr>
        <xdr:cNvPr id="625" name="直線コネクタ 624"/>
        <xdr:cNvCxnSpPr/>
      </xdr:nvCxnSpPr>
      <xdr:spPr>
        <a:xfrm>
          <a:off x="14592300" y="12893897"/>
          <a:ext cx="889000" cy="2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6" name="フローチャート: 判断 625"/>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38093</xdr:rowOff>
    </xdr:from>
    <xdr:ext cx="534377" cy="259045"/>
    <xdr:sp macro="" textlink="">
      <xdr:nvSpPr>
        <xdr:cNvPr id="627" name="テキスト ボックス 626"/>
        <xdr:cNvSpPr txBox="1"/>
      </xdr:nvSpPr>
      <xdr:spPr>
        <a:xfrm>
          <a:off x="15214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35147</xdr:rowOff>
    </xdr:from>
    <xdr:to>
      <xdr:col>76</xdr:col>
      <xdr:colOff>114300</xdr:colOff>
      <xdr:row>75</xdr:row>
      <xdr:rowOff>77594</xdr:rowOff>
    </xdr:to>
    <xdr:cxnSp macro="">
      <xdr:nvCxnSpPr>
        <xdr:cNvPr id="628" name="直線コネクタ 627"/>
        <xdr:cNvCxnSpPr/>
      </xdr:nvCxnSpPr>
      <xdr:spPr>
        <a:xfrm flipV="1">
          <a:off x="13703300" y="12893897"/>
          <a:ext cx="889000" cy="4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9" name="フローチャート: 判断 628"/>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32794</xdr:rowOff>
    </xdr:from>
    <xdr:ext cx="534377" cy="259045"/>
    <xdr:sp macro="" textlink="">
      <xdr:nvSpPr>
        <xdr:cNvPr id="630" name="テキスト ボックス 629"/>
        <xdr:cNvSpPr txBox="1"/>
      </xdr:nvSpPr>
      <xdr:spPr>
        <a:xfrm>
          <a:off x="14325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77594</xdr:rowOff>
    </xdr:from>
    <xdr:to>
      <xdr:col>71</xdr:col>
      <xdr:colOff>177800</xdr:colOff>
      <xdr:row>75</xdr:row>
      <xdr:rowOff>133317</xdr:rowOff>
    </xdr:to>
    <xdr:cxnSp macro="">
      <xdr:nvCxnSpPr>
        <xdr:cNvPr id="631" name="直線コネクタ 630"/>
        <xdr:cNvCxnSpPr/>
      </xdr:nvCxnSpPr>
      <xdr:spPr>
        <a:xfrm flipV="1">
          <a:off x="12814300" y="12936344"/>
          <a:ext cx="889000" cy="5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2" name="フローチャート: 判断 631"/>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37481</xdr:rowOff>
    </xdr:from>
    <xdr:ext cx="534377" cy="259045"/>
    <xdr:sp macro="" textlink="">
      <xdr:nvSpPr>
        <xdr:cNvPr id="633" name="テキスト ボックス 632"/>
        <xdr:cNvSpPr txBox="1"/>
      </xdr:nvSpPr>
      <xdr:spPr>
        <a:xfrm>
          <a:off x="13436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4" name="フローチャート: 判断 633"/>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40220</xdr:rowOff>
    </xdr:from>
    <xdr:ext cx="534377" cy="259045"/>
    <xdr:sp macro="" textlink="">
      <xdr:nvSpPr>
        <xdr:cNvPr id="635" name="テキスト ボックス 634"/>
        <xdr:cNvSpPr txBox="1"/>
      </xdr:nvSpPr>
      <xdr:spPr>
        <a:xfrm>
          <a:off x="12547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94272</xdr:rowOff>
    </xdr:from>
    <xdr:to>
      <xdr:col>85</xdr:col>
      <xdr:colOff>177800</xdr:colOff>
      <xdr:row>76</xdr:row>
      <xdr:rowOff>24422</xdr:rowOff>
    </xdr:to>
    <xdr:sp macro="" textlink="">
      <xdr:nvSpPr>
        <xdr:cNvPr id="641" name="楕円 640"/>
        <xdr:cNvSpPr/>
      </xdr:nvSpPr>
      <xdr:spPr>
        <a:xfrm>
          <a:off x="16268700" y="129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117149</xdr:rowOff>
    </xdr:from>
    <xdr:ext cx="599010" cy="259045"/>
    <xdr:sp macro="" textlink="">
      <xdr:nvSpPr>
        <xdr:cNvPr id="642" name="公債費該当値テキスト"/>
        <xdr:cNvSpPr txBox="1"/>
      </xdr:nvSpPr>
      <xdr:spPr>
        <a:xfrm>
          <a:off x="16370300" y="12804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5393</xdr:rowOff>
    </xdr:from>
    <xdr:to>
      <xdr:col>81</xdr:col>
      <xdr:colOff>101600</xdr:colOff>
      <xdr:row>75</xdr:row>
      <xdr:rowOff>106993</xdr:rowOff>
    </xdr:to>
    <xdr:sp macro="" textlink="">
      <xdr:nvSpPr>
        <xdr:cNvPr id="643" name="楕円 642"/>
        <xdr:cNvSpPr/>
      </xdr:nvSpPr>
      <xdr:spPr>
        <a:xfrm>
          <a:off x="15430500" y="1286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123520</xdr:rowOff>
    </xdr:from>
    <xdr:ext cx="599010" cy="259045"/>
    <xdr:sp macro="" textlink="">
      <xdr:nvSpPr>
        <xdr:cNvPr id="644" name="テキスト ボックス 643"/>
        <xdr:cNvSpPr txBox="1"/>
      </xdr:nvSpPr>
      <xdr:spPr>
        <a:xfrm>
          <a:off x="15181795" y="1263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155797</xdr:rowOff>
    </xdr:from>
    <xdr:to>
      <xdr:col>76</xdr:col>
      <xdr:colOff>165100</xdr:colOff>
      <xdr:row>75</xdr:row>
      <xdr:rowOff>85947</xdr:rowOff>
    </xdr:to>
    <xdr:sp macro="" textlink="">
      <xdr:nvSpPr>
        <xdr:cNvPr id="645" name="楕円 644"/>
        <xdr:cNvSpPr/>
      </xdr:nvSpPr>
      <xdr:spPr>
        <a:xfrm>
          <a:off x="14541500" y="128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102474</xdr:rowOff>
    </xdr:from>
    <xdr:ext cx="599010" cy="259045"/>
    <xdr:sp macro="" textlink="">
      <xdr:nvSpPr>
        <xdr:cNvPr id="646" name="テキスト ボックス 645"/>
        <xdr:cNvSpPr txBox="1"/>
      </xdr:nvSpPr>
      <xdr:spPr>
        <a:xfrm>
          <a:off x="14292795" y="1261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26794</xdr:rowOff>
    </xdr:from>
    <xdr:to>
      <xdr:col>72</xdr:col>
      <xdr:colOff>38100</xdr:colOff>
      <xdr:row>75</xdr:row>
      <xdr:rowOff>128394</xdr:rowOff>
    </xdr:to>
    <xdr:sp macro="" textlink="">
      <xdr:nvSpPr>
        <xdr:cNvPr id="647" name="楕円 646"/>
        <xdr:cNvSpPr/>
      </xdr:nvSpPr>
      <xdr:spPr>
        <a:xfrm>
          <a:off x="13652500" y="1288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144921</xdr:rowOff>
    </xdr:from>
    <xdr:ext cx="599010" cy="259045"/>
    <xdr:sp macro="" textlink="">
      <xdr:nvSpPr>
        <xdr:cNvPr id="648" name="テキスト ボックス 647"/>
        <xdr:cNvSpPr txBox="1"/>
      </xdr:nvSpPr>
      <xdr:spPr>
        <a:xfrm>
          <a:off x="13403795" y="1266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82517</xdr:rowOff>
    </xdr:from>
    <xdr:to>
      <xdr:col>67</xdr:col>
      <xdr:colOff>101600</xdr:colOff>
      <xdr:row>76</xdr:row>
      <xdr:rowOff>12667</xdr:rowOff>
    </xdr:to>
    <xdr:sp macro="" textlink="">
      <xdr:nvSpPr>
        <xdr:cNvPr id="649" name="楕円 648"/>
        <xdr:cNvSpPr/>
      </xdr:nvSpPr>
      <xdr:spPr>
        <a:xfrm>
          <a:off x="12763500" y="1294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29194</xdr:rowOff>
    </xdr:from>
    <xdr:ext cx="599010" cy="259045"/>
    <xdr:sp macro="" textlink="">
      <xdr:nvSpPr>
        <xdr:cNvPr id="650" name="テキスト ボックス 649"/>
        <xdr:cNvSpPr txBox="1"/>
      </xdr:nvSpPr>
      <xdr:spPr>
        <a:xfrm>
          <a:off x="12514795" y="12716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0" name="テキスト ボックス 669"/>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4" name="直線コネクタ 673"/>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5"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6" name="直線コネクタ 675"/>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7"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8" name="直線コネクタ 677"/>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28758</xdr:rowOff>
    </xdr:from>
    <xdr:to>
      <xdr:col>85</xdr:col>
      <xdr:colOff>127000</xdr:colOff>
      <xdr:row>99</xdr:row>
      <xdr:rowOff>31297</xdr:rowOff>
    </xdr:to>
    <xdr:cxnSp macro="">
      <xdr:nvCxnSpPr>
        <xdr:cNvPr id="679" name="直線コネクタ 678"/>
        <xdr:cNvCxnSpPr/>
      </xdr:nvCxnSpPr>
      <xdr:spPr>
        <a:xfrm flipV="1">
          <a:off x="15481300" y="17002308"/>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80" name="積立金平均値テキスト"/>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81" name="フローチャート: 判断 680"/>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30128</xdr:rowOff>
    </xdr:from>
    <xdr:to>
      <xdr:col>81</xdr:col>
      <xdr:colOff>50800</xdr:colOff>
      <xdr:row>99</xdr:row>
      <xdr:rowOff>31297</xdr:rowOff>
    </xdr:to>
    <xdr:cxnSp macro="">
      <xdr:nvCxnSpPr>
        <xdr:cNvPr id="682" name="直線コネクタ 681"/>
        <xdr:cNvCxnSpPr/>
      </xdr:nvCxnSpPr>
      <xdr:spPr>
        <a:xfrm>
          <a:off x="14592300" y="17003678"/>
          <a:ext cx="8890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3" name="フローチャート: 判断 682"/>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4" name="テキスト ボックス 683"/>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26836</xdr:rowOff>
    </xdr:from>
    <xdr:to>
      <xdr:col>76</xdr:col>
      <xdr:colOff>114300</xdr:colOff>
      <xdr:row>99</xdr:row>
      <xdr:rowOff>30128</xdr:rowOff>
    </xdr:to>
    <xdr:cxnSp macro="">
      <xdr:nvCxnSpPr>
        <xdr:cNvPr id="685" name="直線コネクタ 684"/>
        <xdr:cNvCxnSpPr/>
      </xdr:nvCxnSpPr>
      <xdr:spPr>
        <a:xfrm>
          <a:off x="13703300" y="17000386"/>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6" name="フローチャート: 判断 685"/>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7" name="テキスト ボックス 686"/>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26836</xdr:rowOff>
    </xdr:from>
    <xdr:to>
      <xdr:col>71</xdr:col>
      <xdr:colOff>177800</xdr:colOff>
      <xdr:row>99</xdr:row>
      <xdr:rowOff>28733</xdr:rowOff>
    </xdr:to>
    <xdr:cxnSp macro="">
      <xdr:nvCxnSpPr>
        <xdr:cNvPr id="688" name="直線コネクタ 687"/>
        <xdr:cNvCxnSpPr/>
      </xdr:nvCxnSpPr>
      <xdr:spPr>
        <a:xfrm flipV="1">
          <a:off x="12814300" y="17000386"/>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9" name="フローチャート: 判断 688"/>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90" name="テキスト ボックス 689"/>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91" name="フローチャート: 判断 690"/>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2" name="テキスト ボックス 691"/>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149408</xdr:rowOff>
    </xdr:from>
    <xdr:to>
      <xdr:col>85</xdr:col>
      <xdr:colOff>177800</xdr:colOff>
      <xdr:row>99</xdr:row>
      <xdr:rowOff>79558</xdr:rowOff>
    </xdr:to>
    <xdr:sp macro="" textlink="">
      <xdr:nvSpPr>
        <xdr:cNvPr id="698" name="楕円 697"/>
        <xdr:cNvSpPr/>
      </xdr:nvSpPr>
      <xdr:spPr>
        <a:xfrm>
          <a:off x="16268700" y="169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104585</xdr:rowOff>
    </xdr:from>
    <xdr:ext cx="534377" cy="259045"/>
    <xdr:sp macro="" textlink="">
      <xdr:nvSpPr>
        <xdr:cNvPr id="699" name="積立金該当値テキスト"/>
        <xdr:cNvSpPr txBox="1"/>
      </xdr:nvSpPr>
      <xdr:spPr>
        <a:xfrm>
          <a:off x="16370300" y="169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151947</xdr:rowOff>
    </xdr:from>
    <xdr:to>
      <xdr:col>81</xdr:col>
      <xdr:colOff>101600</xdr:colOff>
      <xdr:row>99</xdr:row>
      <xdr:rowOff>82097</xdr:rowOff>
    </xdr:to>
    <xdr:sp macro="" textlink="">
      <xdr:nvSpPr>
        <xdr:cNvPr id="700" name="楕円 699"/>
        <xdr:cNvSpPr/>
      </xdr:nvSpPr>
      <xdr:spPr>
        <a:xfrm>
          <a:off x="15430500" y="1695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73224</xdr:rowOff>
    </xdr:from>
    <xdr:ext cx="534377" cy="259045"/>
    <xdr:sp macro="" textlink="">
      <xdr:nvSpPr>
        <xdr:cNvPr id="701" name="テキスト ボックス 700"/>
        <xdr:cNvSpPr txBox="1"/>
      </xdr:nvSpPr>
      <xdr:spPr>
        <a:xfrm>
          <a:off x="15214111" y="1704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150778</xdr:rowOff>
    </xdr:from>
    <xdr:to>
      <xdr:col>76</xdr:col>
      <xdr:colOff>165100</xdr:colOff>
      <xdr:row>99</xdr:row>
      <xdr:rowOff>80928</xdr:rowOff>
    </xdr:to>
    <xdr:sp macro="" textlink="">
      <xdr:nvSpPr>
        <xdr:cNvPr id="702" name="楕円 701"/>
        <xdr:cNvSpPr/>
      </xdr:nvSpPr>
      <xdr:spPr>
        <a:xfrm>
          <a:off x="14541500" y="1695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72055</xdr:rowOff>
    </xdr:from>
    <xdr:ext cx="534377" cy="259045"/>
    <xdr:sp macro="" textlink="">
      <xdr:nvSpPr>
        <xdr:cNvPr id="703" name="テキスト ボックス 702"/>
        <xdr:cNvSpPr txBox="1"/>
      </xdr:nvSpPr>
      <xdr:spPr>
        <a:xfrm>
          <a:off x="14325111" y="1704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147486</xdr:rowOff>
    </xdr:from>
    <xdr:to>
      <xdr:col>72</xdr:col>
      <xdr:colOff>38100</xdr:colOff>
      <xdr:row>99</xdr:row>
      <xdr:rowOff>77636</xdr:rowOff>
    </xdr:to>
    <xdr:sp macro="" textlink="">
      <xdr:nvSpPr>
        <xdr:cNvPr id="704" name="楕円 703"/>
        <xdr:cNvSpPr/>
      </xdr:nvSpPr>
      <xdr:spPr>
        <a:xfrm>
          <a:off x="13652500" y="1694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68763</xdr:rowOff>
    </xdr:from>
    <xdr:ext cx="534377" cy="259045"/>
    <xdr:sp macro="" textlink="">
      <xdr:nvSpPr>
        <xdr:cNvPr id="705" name="テキスト ボックス 704"/>
        <xdr:cNvSpPr txBox="1"/>
      </xdr:nvSpPr>
      <xdr:spPr>
        <a:xfrm>
          <a:off x="13436111" y="1704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149383</xdr:rowOff>
    </xdr:from>
    <xdr:to>
      <xdr:col>67</xdr:col>
      <xdr:colOff>101600</xdr:colOff>
      <xdr:row>99</xdr:row>
      <xdr:rowOff>79533</xdr:rowOff>
    </xdr:to>
    <xdr:sp macro="" textlink="">
      <xdr:nvSpPr>
        <xdr:cNvPr id="706" name="楕円 705"/>
        <xdr:cNvSpPr/>
      </xdr:nvSpPr>
      <xdr:spPr>
        <a:xfrm>
          <a:off x="12763500" y="1695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70660</xdr:rowOff>
    </xdr:from>
    <xdr:ext cx="534377" cy="259045"/>
    <xdr:sp macro="" textlink="">
      <xdr:nvSpPr>
        <xdr:cNvPr id="707" name="テキスト ボックス 706"/>
        <xdr:cNvSpPr txBox="1"/>
      </xdr:nvSpPr>
      <xdr:spPr>
        <a:xfrm>
          <a:off x="12547111" y="1704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1" name="テキスト ボックス 72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31" name="直線コネクタ 730"/>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4"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19609</xdr:rowOff>
    </xdr:from>
    <xdr:to>
      <xdr:col>116</xdr:col>
      <xdr:colOff>63500</xdr:colOff>
      <xdr:row>38</xdr:row>
      <xdr:rowOff>141148</xdr:rowOff>
    </xdr:to>
    <xdr:cxnSp macro="">
      <xdr:nvCxnSpPr>
        <xdr:cNvPr id="736" name="直線コネクタ 735"/>
        <xdr:cNvCxnSpPr/>
      </xdr:nvCxnSpPr>
      <xdr:spPr>
        <a:xfrm>
          <a:off x="21323300" y="6534709"/>
          <a:ext cx="838200" cy="12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7" name="投資及び出資金平均値テキスト"/>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8" name="フローチャート: 判断 737"/>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37211</xdr:rowOff>
    </xdr:from>
    <xdr:to>
      <xdr:col>111</xdr:col>
      <xdr:colOff>177800</xdr:colOff>
      <xdr:row>38</xdr:row>
      <xdr:rowOff>19609</xdr:rowOff>
    </xdr:to>
    <xdr:cxnSp macro="">
      <xdr:nvCxnSpPr>
        <xdr:cNvPr id="739" name="直線コネクタ 738"/>
        <xdr:cNvCxnSpPr/>
      </xdr:nvCxnSpPr>
      <xdr:spPr>
        <a:xfrm>
          <a:off x="20434300" y="6380861"/>
          <a:ext cx="889000" cy="15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40" name="フローチャート: 判断 739"/>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88816</xdr:rowOff>
    </xdr:from>
    <xdr:ext cx="469744" cy="259045"/>
    <xdr:sp macro="" textlink="">
      <xdr:nvSpPr>
        <xdr:cNvPr id="741" name="テキスト ボックス 740"/>
        <xdr:cNvSpPr txBox="1"/>
      </xdr:nvSpPr>
      <xdr:spPr>
        <a:xfrm>
          <a:off x="21088428" y="66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59233</xdr:rowOff>
    </xdr:from>
    <xdr:to>
      <xdr:col>107</xdr:col>
      <xdr:colOff>50800</xdr:colOff>
      <xdr:row>37</xdr:row>
      <xdr:rowOff>37211</xdr:rowOff>
    </xdr:to>
    <xdr:cxnSp macro="">
      <xdr:nvCxnSpPr>
        <xdr:cNvPr id="742" name="直線コネクタ 741"/>
        <xdr:cNvCxnSpPr/>
      </xdr:nvCxnSpPr>
      <xdr:spPr>
        <a:xfrm>
          <a:off x="19545300" y="6231433"/>
          <a:ext cx="889000" cy="14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3" name="フローチャート: 判断 742"/>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80357</xdr:rowOff>
    </xdr:from>
    <xdr:ext cx="469744" cy="259045"/>
    <xdr:sp macro="" textlink="">
      <xdr:nvSpPr>
        <xdr:cNvPr id="744" name="テキスト ボックス 743"/>
        <xdr:cNvSpPr txBox="1"/>
      </xdr:nvSpPr>
      <xdr:spPr>
        <a:xfrm>
          <a:off x="20199428" y="659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111430</xdr:rowOff>
    </xdr:from>
    <xdr:to>
      <xdr:col>102</xdr:col>
      <xdr:colOff>114300</xdr:colOff>
      <xdr:row>36</xdr:row>
      <xdr:rowOff>59233</xdr:rowOff>
    </xdr:to>
    <xdr:cxnSp macro="">
      <xdr:nvCxnSpPr>
        <xdr:cNvPr id="745" name="直線コネクタ 744"/>
        <xdr:cNvCxnSpPr/>
      </xdr:nvCxnSpPr>
      <xdr:spPr>
        <a:xfrm>
          <a:off x="18656300" y="6112180"/>
          <a:ext cx="889000" cy="1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6" name="フローチャート: 判断 745"/>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73728</xdr:rowOff>
    </xdr:from>
    <xdr:ext cx="469744" cy="259045"/>
    <xdr:sp macro="" textlink="">
      <xdr:nvSpPr>
        <xdr:cNvPr id="747" name="テキスト ボックス 746"/>
        <xdr:cNvSpPr txBox="1"/>
      </xdr:nvSpPr>
      <xdr:spPr>
        <a:xfrm>
          <a:off x="19310428"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8" name="フローチャート: 判断 747"/>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84091</xdr:rowOff>
    </xdr:from>
    <xdr:ext cx="469744" cy="259045"/>
    <xdr:sp macro="" textlink="">
      <xdr:nvSpPr>
        <xdr:cNvPr id="749" name="テキスト ボックス 748"/>
        <xdr:cNvSpPr txBox="1"/>
      </xdr:nvSpPr>
      <xdr:spPr>
        <a:xfrm>
          <a:off x="18421428"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90348</xdr:rowOff>
    </xdr:from>
    <xdr:to>
      <xdr:col>116</xdr:col>
      <xdr:colOff>114300</xdr:colOff>
      <xdr:row>39</xdr:row>
      <xdr:rowOff>20498</xdr:rowOff>
    </xdr:to>
    <xdr:sp macro="" textlink="">
      <xdr:nvSpPr>
        <xdr:cNvPr id="755" name="楕円 754"/>
        <xdr:cNvSpPr/>
      </xdr:nvSpPr>
      <xdr:spPr>
        <a:xfrm>
          <a:off x="22110700" y="66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5275</xdr:rowOff>
    </xdr:from>
    <xdr:ext cx="378565" cy="259045"/>
    <xdr:sp macro="" textlink="">
      <xdr:nvSpPr>
        <xdr:cNvPr id="756" name="投資及び出資金該当値テキスト"/>
        <xdr:cNvSpPr txBox="1"/>
      </xdr:nvSpPr>
      <xdr:spPr>
        <a:xfrm>
          <a:off x="22212300" y="6520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140259</xdr:rowOff>
    </xdr:from>
    <xdr:to>
      <xdr:col>112</xdr:col>
      <xdr:colOff>38100</xdr:colOff>
      <xdr:row>38</xdr:row>
      <xdr:rowOff>70409</xdr:rowOff>
    </xdr:to>
    <xdr:sp macro="" textlink="">
      <xdr:nvSpPr>
        <xdr:cNvPr id="757" name="楕円 756"/>
        <xdr:cNvSpPr/>
      </xdr:nvSpPr>
      <xdr:spPr>
        <a:xfrm>
          <a:off x="21272500" y="648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86936</xdr:rowOff>
    </xdr:from>
    <xdr:ext cx="469744" cy="259045"/>
    <xdr:sp macro="" textlink="">
      <xdr:nvSpPr>
        <xdr:cNvPr id="758" name="テキスト ボックス 757"/>
        <xdr:cNvSpPr txBox="1"/>
      </xdr:nvSpPr>
      <xdr:spPr>
        <a:xfrm>
          <a:off x="21088428" y="62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157861</xdr:rowOff>
    </xdr:from>
    <xdr:to>
      <xdr:col>107</xdr:col>
      <xdr:colOff>101600</xdr:colOff>
      <xdr:row>37</xdr:row>
      <xdr:rowOff>88011</xdr:rowOff>
    </xdr:to>
    <xdr:sp macro="" textlink="">
      <xdr:nvSpPr>
        <xdr:cNvPr id="759" name="楕円 758"/>
        <xdr:cNvSpPr/>
      </xdr:nvSpPr>
      <xdr:spPr>
        <a:xfrm>
          <a:off x="20383500" y="633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104538</xdr:rowOff>
    </xdr:from>
    <xdr:ext cx="469744" cy="259045"/>
    <xdr:sp macro="" textlink="">
      <xdr:nvSpPr>
        <xdr:cNvPr id="760" name="テキスト ボックス 759"/>
        <xdr:cNvSpPr txBox="1"/>
      </xdr:nvSpPr>
      <xdr:spPr>
        <a:xfrm>
          <a:off x="20199428" y="610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8433</xdr:rowOff>
    </xdr:from>
    <xdr:to>
      <xdr:col>102</xdr:col>
      <xdr:colOff>165100</xdr:colOff>
      <xdr:row>36</xdr:row>
      <xdr:rowOff>110033</xdr:rowOff>
    </xdr:to>
    <xdr:sp macro="" textlink="">
      <xdr:nvSpPr>
        <xdr:cNvPr id="761" name="楕円 760"/>
        <xdr:cNvSpPr/>
      </xdr:nvSpPr>
      <xdr:spPr>
        <a:xfrm>
          <a:off x="19494500" y="61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126560</xdr:rowOff>
    </xdr:from>
    <xdr:ext cx="469744" cy="259045"/>
    <xdr:sp macro="" textlink="">
      <xdr:nvSpPr>
        <xdr:cNvPr id="762" name="テキスト ボックス 761"/>
        <xdr:cNvSpPr txBox="1"/>
      </xdr:nvSpPr>
      <xdr:spPr>
        <a:xfrm>
          <a:off x="19310428" y="595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60630</xdr:rowOff>
    </xdr:from>
    <xdr:to>
      <xdr:col>98</xdr:col>
      <xdr:colOff>38100</xdr:colOff>
      <xdr:row>35</xdr:row>
      <xdr:rowOff>162230</xdr:rowOff>
    </xdr:to>
    <xdr:sp macro="" textlink="">
      <xdr:nvSpPr>
        <xdr:cNvPr id="763" name="楕円 762"/>
        <xdr:cNvSpPr/>
      </xdr:nvSpPr>
      <xdr:spPr>
        <a:xfrm>
          <a:off x="18605500" y="60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7307</xdr:rowOff>
    </xdr:from>
    <xdr:ext cx="469744" cy="259045"/>
    <xdr:sp macro="" textlink="">
      <xdr:nvSpPr>
        <xdr:cNvPr id="764" name="テキスト ボックス 763"/>
        <xdr:cNvSpPr txBox="1"/>
      </xdr:nvSpPr>
      <xdr:spPr>
        <a:xfrm>
          <a:off x="18421428" y="58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8" name="テキスト ボックス 777"/>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6" name="直線コネクタ 785"/>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7"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9"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90" name="直線コネクタ 789"/>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122559</xdr:rowOff>
    </xdr:from>
    <xdr:to>
      <xdr:col>116</xdr:col>
      <xdr:colOff>63500</xdr:colOff>
      <xdr:row>58</xdr:row>
      <xdr:rowOff>122875</xdr:rowOff>
    </xdr:to>
    <xdr:cxnSp macro="">
      <xdr:nvCxnSpPr>
        <xdr:cNvPr id="791" name="直線コネクタ 790"/>
        <xdr:cNvCxnSpPr/>
      </xdr:nvCxnSpPr>
      <xdr:spPr>
        <a:xfrm flipV="1">
          <a:off x="21323300" y="10066659"/>
          <a:ext cx="8382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54969</xdr:rowOff>
    </xdr:from>
    <xdr:ext cx="469744" cy="259045"/>
    <xdr:sp macro="" textlink="">
      <xdr:nvSpPr>
        <xdr:cNvPr id="792" name="貸付金平均値テキスト"/>
        <xdr:cNvSpPr txBox="1"/>
      </xdr:nvSpPr>
      <xdr:spPr>
        <a:xfrm>
          <a:off x="22212300" y="999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3" name="フローチャート: 判断 792"/>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122875</xdr:rowOff>
    </xdr:from>
    <xdr:to>
      <xdr:col>111</xdr:col>
      <xdr:colOff>177800</xdr:colOff>
      <xdr:row>58</xdr:row>
      <xdr:rowOff>123154</xdr:rowOff>
    </xdr:to>
    <xdr:cxnSp macro="">
      <xdr:nvCxnSpPr>
        <xdr:cNvPr id="794" name="直線コネクタ 793"/>
        <xdr:cNvCxnSpPr/>
      </xdr:nvCxnSpPr>
      <xdr:spPr>
        <a:xfrm flipV="1">
          <a:off x="20434300" y="10066975"/>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5" name="フローチャート: 判断 794"/>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169205</xdr:rowOff>
    </xdr:from>
    <xdr:ext cx="469744" cy="259045"/>
    <xdr:sp macro="" textlink="">
      <xdr:nvSpPr>
        <xdr:cNvPr id="796" name="テキスト ボックス 795"/>
        <xdr:cNvSpPr txBox="1"/>
      </xdr:nvSpPr>
      <xdr:spPr>
        <a:xfrm>
          <a:off x="21088428" y="1011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123154</xdr:rowOff>
    </xdr:from>
    <xdr:to>
      <xdr:col>107</xdr:col>
      <xdr:colOff>50800</xdr:colOff>
      <xdr:row>58</xdr:row>
      <xdr:rowOff>123510</xdr:rowOff>
    </xdr:to>
    <xdr:cxnSp macro="">
      <xdr:nvCxnSpPr>
        <xdr:cNvPr id="797" name="直線コネクタ 796"/>
        <xdr:cNvCxnSpPr/>
      </xdr:nvCxnSpPr>
      <xdr:spPr>
        <a:xfrm flipV="1">
          <a:off x="19545300" y="10067254"/>
          <a:ext cx="8890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8" name="フローチャート: 判断 797"/>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166347</xdr:rowOff>
    </xdr:from>
    <xdr:ext cx="469744" cy="259045"/>
    <xdr:sp macro="" textlink="">
      <xdr:nvSpPr>
        <xdr:cNvPr id="799" name="テキスト ボックス 798"/>
        <xdr:cNvSpPr txBox="1"/>
      </xdr:nvSpPr>
      <xdr:spPr>
        <a:xfrm>
          <a:off x="20199428" y="101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123510</xdr:rowOff>
    </xdr:from>
    <xdr:to>
      <xdr:col>102</xdr:col>
      <xdr:colOff>114300</xdr:colOff>
      <xdr:row>58</xdr:row>
      <xdr:rowOff>125399</xdr:rowOff>
    </xdr:to>
    <xdr:cxnSp macro="">
      <xdr:nvCxnSpPr>
        <xdr:cNvPr id="800" name="直線コネクタ 799"/>
        <xdr:cNvCxnSpPr/>
      </xdr:nvCxnSpPr>
      <xdr:spPr>
        <a:xfrm flipV="1">
          <a:off x="18656300" y="10067610"/>
          <a:ext cx="889000" cy="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801" name="フローチャート: 判断 800"/>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2" name="テキスト ボックス 801"/>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3" name="フローチャート: 判断 802"/>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4" name="テキスト ボックス 803"/>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71759</xdr:rowOff>
    </xdr:from>
    <xdr:to>
      <xdr:col>116</xdr:col>
      <xdr:colOff>114300</xdr:colOff>
      <xdr:row>59</xdr:row>
      <xdr:rowOff>1909</xdr:rowOff>
    </xdr:to>
    <xdr:sp macro="" textlink="">
      <xdr:nvSpPr>
        <xdr:cNvPr id="810" name="楕円 809"/>
        <xdr:cNvSpPr/>
      </xdr:nvSpPr>
      <xdr:spPr>
        <a:xfrm>
          <a:off x="22110700" y="1001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31136</xdr:rowOff>
    </xdr:from>
    <xdr:ext cx="469744" cy="259045"/>
    <xdr:sp macro="" textlink="">
      <xdr:nvSpPr>
        <xdr:cNvPr id="811" name="貸付金該当値テキスト"/>
        <xdr:cNvSpPr txBox="1"/>
      </xdr:nvSpPr>
      <xdr:spPr>
        <a:xfrm>
          <a:off x="22212300" y="980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72075</xdr:rowOff>
    </xdr:from>
    <xdr:to>
      <xdr:col>112</xdr:col>
      <xdr:colOff>38100</xdr:colOff>
      <xdr:row>59</xdr:row>
      <xdr:rowOff>2225</xdr:rowOff>
    </xdr:to>
    <xdr:sp macro="" textlink="">
      <xdr:nvSpPr>
        <xdr:cNvPr id="812" name="楕円 811"/>
        <xdr:cNvSpPr/>
      </xdr:nvSpPr>
      <xdr:spPr>
        <a:xfrm>
          <a:off x="21272500" y="1001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18752</xdr:rowOff>
    </xdr:from>
    <xdr:ext cx="469744" cy="259045"/>
    <xdr:sp macro="" textlink="">
      <xdr:nvSpPr>
        <xdr:cNvPr id="813" name="テキスト ボックス 812"/>
        <xdr:cNvSpPr txBox="1"/>
      </xdr:nvSpPr>
      <xdr:spPr>
        <a:xfrm>
          <a:off x="21088428" y="979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72354</xdr:rowOff>
    </xdr:from>
    <xdr:to>
      <xdr:col>107</xdr:col>
      <xdr:colOff>101600</xdr:colOff>
      <xdr:row>59</xdr:row>
      <xdr:rowOff>2504</xdr:rowOff>
    </xdr:to>
    <xdr:sp macro="" textlink="">
      <xdr:nvSpPr>
        <xdr:cNvPr id="814" name="楕円 813"/>
        <xdr:cNvSpPr/>
      </xdr:nvSpPr>
      <xdr:spPr>
        <a:xfrm>
          <a:off x="20383500" y="1001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19031</xdr:rowOff>
    </xdr:from>
    <xdr:ext cx="469744" cy="259045"/>
    <xdr:sp macro="" textlink="">
      <xdr:nvSpPr>
        <xdr:cNvPr id="815" name="テキスト ボックス 814"/>
        <xdr:cNvSpPr txBox="1"/>
      </xdr:nvSpPr>
      <xdr:spPr>
        <a:xfrm>
          <a:off x="20199428" y="979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72710</xdr:rowOff>
    </xdr:from>
    <xdr:to>
      <xdr:col>102</xdr:col>
      <xdr:colOff>165100</xdr:colOff>
      <xdr:row>59</xdr:row>
      <xdr:rowOff>2860</xdr:rowOff>
    </xdr:to>
    <xdr:sp macro="" textlink="">
      <xdr:nvSpPr>
        <xdr:cNvPr id="816" name="楕円 815"/>
        <xdr:cNvSpPr/>
      </xdr:nvSpPr>
      <xdr:spPr>
        <a:xfrm>
          <a:off x="19494500" y="1001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165437</xdr:rowOff>
    </xdr:from>
    <xdr:ext cx="469744" cy="259045"/>
    <xdr:sp macro="" textlink="">
      <xdr:nvSpPr>
        <xdr:cNvPr id="817" name="テキスト ボックス 816"/>
        <xdr:cNvSpPr txBox="1"/>
      </xdr:nvSpPr>
      <xdr:spPr>
        <a:xfrm>
          <a:off x="19310428" y="1010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74599</xdr:rowOff>
    </xdr:from>
    <xdr:to>
      <xdr:col>98</xdr:col>
      <xdr:colOff>38100</xdr:colOff>
      <xdr:row>59</xdr:row>
      <xdr:rowOff>4749</xdr:rowOff>
    </xdr:to>
    <xdr:sp macro="" textlink="">
      <xdr:nvSpPr>
        <xdr:cNvPr id="818" name="楕円 817"/>
        <xdr:cNvSpPr/>
      </xdr:nvSpPr>
      <xdr:spPr>
        <a:xfrm>
          <a:off x="18605500" y="1001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167326</xdr:rowOff>
    </xdr:from>
    <xdr:ext cx="469744" cy="259045"/>
    <xdr:sp macro="" textlink="">
      <xdr:nvSpPr>
        <xdr:cNvPr id="819" name="テキスト ボックス 818"/>
        <xdr:cNvSpPr txBox="1"/>
      </xdr:nvSpPr>
      <xdr:spPr>
        <a:xfrm>
          <a:off x="18421428" y="1011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4" name="直線コネクタ 843"/>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5"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6" name="直線コネクタ 845"/>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7"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8" name="直線コネクタ 847"/>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69850</xdr:rowOff>
    </xdr:from>
    <xdr:to>
      <xdr:col>116</xdr:col>
      <xdr:colOff>63500</xdr:colOff>
      <xdr:row>73</xdr:row>
      <xdr:rowOff>94552</xdr:rowOff>
    </xdr:to>
    <xdr:cxnSp macro="">
      <xdr:nvCxnSpPr>
        <xdr:cNvPr id="849" name="直線コネクタ 848"/>
        <xdr:cNvCxnSpPr/>
      </xdr:nvCxnSpPr>
      <xdr:spPr>
        <a:xfrm>
          <a:off x="21323300" y="12585700"/>
          <a:ext cx="838200" cy="2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50" name="繰出金平均値テキスト"/>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51" name="フローチャート: 判断 850"/>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69850</xdr:rowOff>
    </xdr:from>
    <xdr:to>
      <xdr:col>111</xdr:col>
      <xdr:colOff>177800</xdr:colOff>
      <xdr:row>73</xdr:row>
      <xdr:rowOff>149847</xdr:rowOff>
    </xdr:to>
    <xdr:cxnSp macro="">
      <xdr:nvCxnSpPr>
        <xdr:cNvPr id="852" name="直線コネクタ 851"/>
        <xdr:cNvCxnSpPr/>
      </xdr:nvCxnSpPr>
      <xdr:spPr>
        <a:xfrm flipV="1">
          <a:off x="20434300" y="12585700"/>
          <a:ext cx="889000" cy="7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3" name="フローチャート: 判断 852"/>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4" name="テキスト ボックス 853"/>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149847</xdr:rowOff>
    </xdr:from>
    <xdr:to>
      <xdr:col>107</xdr:col>
      <xdr:colOff>50800</xdr:colOff>
      <xdr:row>74</xdr:row>
      <xdr:rowOff>25997</xdr:rowOff>
    </xdr:to>
    <xdr:cxnSp macro="">
      <xdr:nvCxnSpPr>
        <xdr:cNvPr id="855" name="直線コネクタ 854"/>
        <xdr:cNvCxnSpPr/>
      </xdr:nvCxnSpPr>
      <xdr:spPr>
        <a:xfrm flipV="1">
          <a:off x="19545300" y="12665697"/>
          <a:ext cx="889000" cy="4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6" name="フローチャート: 判断 855"/>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57" name="テキスト ボックス 856"/>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25997</xdr:rowOff>
    </xdr:from>
    <xdr:to>
      <xdr:col>102</xdr:col>
      <xdr:colOff>114300</xdr:colOff>
      <xdr:row>74</xdr:row>
      <xdr:rowOff>164668</xdr:rowOff>
    </xdr:to>
    <xdr:cxnSp macro="">
      <xdr:nvCxnSpPr>
        <xdr:cNvPr id="858" name="直線コネクタ 857"/>
        <xdr:cNvCxnSpPr/>
      </xdr:nvCxnSpPr>
      <xdr:spPr>
        <a:xfrm flipV="1">
          <a:off x="18656300" y="12713297"/>
          <a:ext cx="889000" cy="13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9" name="フローチャート: 判断 858"/>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39158</xdr:rowOff>
    </xdr:from>
    <xdr:ext cx="534377" cy="259045"/>
    <xdr:sp macro="" textlink="">
      <xdr:nvSpPr>
        <xdr:cNvPr id="860" name="テキスト ボックス 859"/>
        <xdr:cNvSpPr txBox="1"/>
      </xdr:nvSpPr>
      <xdr:spPr>
        <a:xfrm>
          <a:off x="19278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61" name="フローチャート: 判断 860"/>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47477</xdr:rowOff>
    </xdr:from>
    <xdr:ext cx="534377" cy="259045"/>
    <xdr:sp macro="" textlink="">
      <xdr:nvSpPr>
        <xdr:cNvPr id="862" name="テキスト ボックス 861"/>
        <xdr:cNvSpPr txBox="1"/>
      </xdr:nvSpPr>
      <xdr:spPr>
        <a:xfrm>
          <a:off x="18389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43752</xdr:rowOff>
    </xdr:from>
    <xdr:to>
      <xdr:col>116</xdr:col>
      <xdr:colOff>114300</xdr:colOff>
      <xdr:row>73</xdr:row>
      <xdr:rowOff>145352</xdr:rowOff>
    </xdr:to>
    <xdr:sp macro="" textlink="">
      <xdr:nvSpPr>
        <xdr:cNvPr id="868" name="楕円 867"/>
        <xdr:cNvSpPr/>
      </xdr:nvSpPr>
      <xdr:spPr>
        <a:xfrm>
          <a:off x="22110700" y="125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66629</xdr:rowOff>
    </xdr:from>
    <xdr:ext cx="599010" cy="259045"/>
    <xdr:sp macro="" textlink="">
      <xdr:nvSpPr>
        <xdr:cNvPr id="869" name="繰出金該当値テキスト"/>
        <xdr:cNvSpPr txBox="1"/>
      </xdr:nvSpPr>
      <xdr:spPr>
        <a:xfrm>
          <a:off x="22212300" y="1241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19050</xdr:rowOff>
    </xdr:from>
    <xdr:to>
      <xdr:col>112</xdr:col>
      <xdr:colOff>38100</xdr:colOff>
      <xdr:row>73</xdr:row>
      <xdr:rowOff>120650</xdr:rowOff>
    </xdr:to>
    <xdr:sp macro="" textlink="">
      <xdr:nvSpPr>
        <xdr:cNvPr id="870" name="楕円 869"/>
        <xdr:cNvSpPr/>
      </xdr:nvSpPr>
      <xdr:spPr>
        <a:xfrm>
          <a:off x="212725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137177</xdr:rowOff>
    </xdr:from>
    <xdr:ext cx="599010" cy="259045"/>
    <xdr:sp macro="" textlink="">
      <xdr:nvSpPr>
        <xdr:cNvPr id="871" name="テキスト ボックス 870"/>
        <xdr:cNvSpPr txBox="1"/>
      </xdr:nvSpPr>
      <xdr:spPr>
        <a:xfrm>
          <a:off x="21023795" y="1231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99047</xdr:rowOff>
    </xdr:from>
    <xdr:to>
      <xdr:col>107</xdr:col>
      <xdr:colOff>101600</xdr:colOff>
      <xdr:row>74</xdr:row>
      <xdr:rowOff>29197</xdr:rowOff>
    </xdr:to>
    <xdr:sp macro="" textlink="">
      <xdr:nvSpPr>
        <xdr:cNvPr id="872" name="楕円 871"/>
        <xdr:cNvSpPr/>
      </xdr:nvSpPr>
      <xdr:spPr>
        <a:xfrm>
          <a:off x="20383500" y="1261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45724</xdr:rowOff>
    </xdr:from>
    <xdr:ext cx="599010" cy="259045"/>
    <xdr:sp macro="" textlink="">
      <xdr:nvSpPr>
        <xdr:cNvPr id="873" name="テキスト ボックス 872"/>
        <xdr:cNvSpPr txBox="1"/>
      </xdr:nvSpPr>
      <xdr:spPr>
        <a:xfrm>
          <a:off x="20134795" y="1239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146647</xdr:rowOff>
    </xdr:from>
    <xdr:to>
      <xdr:col>102</xdr:col>
      <xdr:colOff>165100</xdr:colOff>
      <xdr:row>74</xdr:row>
      <xdr:rowOff>76797</xdr:rowOff>
    </xdr:to>
    <xdr:sp macro="" textlink="">
      <xdr:nvSpPr>
        <xdr:cNvPr id="874" name="楕円 873"/>
        <xdr:cNvSpPr/>
      </xdr:nvSpPr>
      <xdr:spPr>
        <a:xfrm>
          <a:off x="19494500" y="1266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93324</xdr:rowOff>
    </xdr:from>
    <xdr:ext cx="534377" cy="259045"/>
    <xdr:sp macro="" textlink="">
      <xdr:nvSpPr>
        <xdr:cNvPr id="875" name="テキスト ボックス 874"/>
        <xdr:cNvSpPr txBox="1"/>
      </xdr:nvSpPr>
      <xdr:spPr>
        <a:xfrm>
          <a:off x="19278111" y="1243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113868</xdr:rowOff>
    </xdr:from>
    <xdr:to>
      <xdr:col>98</xdr:col>
      <xdr:colOff>38100</xdr:colOff>
      <xdr:row>75</xdr:row>
      <xdr:rowOff>44018</xdr:rowOff>
    </xdr:to>
    <xdr:sp macro="" textlink="">
      <xdr:nvSpPr>
        <xdr:cNvPr id="876" name="楕円 875"/>
        <xdr:cNvSpPr/>
      </xdr:nvSpPr>
      <xdr:spPr>
        <a:xfrm>
          <a:off x="18605500" y="1280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60545</xdr:rowOff>
    </xdr:from>
    <xdr:ext cx="534377" cy="259045"/>
    <xdr:sp macro="" textlink="">
      <xdr:nvSpPr>
        <xdr:cNvPr id="877" name="テキスト ボックス 876"/>
        <xdr:cNvSpPr txBox="1"/>
      </xdr:nvSpPr>
      <xdr:spPr>
        <a:xfrm>
          <a:off x="18389111" y="1257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856,108</a:t>
          </a:r>
          <a:r>
            <a:rPr kumimoji="1" lang="ja-JP" altLang="en-US" sz="1100">
              <a:solidFill>
                <a:schemeClr val="dk1"/>
              </a:solidFill>
              <a:effectLst/>
              <a:latin typeface="+mn-lt"/>
              <a:ea typeface="+mn-ea"/>
              <a:cs typeface="+mn-cs"/>
            </a:rPr>
            <a:t>円と</a:t>
          </a:r>
          <a:r>
            <a:rPr kumimoji="1" lang="ja-JP" altLang="ja-JP" sz="1100">
              <a:solidFill>
                <a:schemeClr val="dk1"/>
              </a:solidFill>
              <a:effectLst/>
              <a:latin typeface="+mn-lt"/>
              <a:ea typeface="+mn-ea"/>
              <a:cs typeface="+mn-cs"/>
            </a:rPr>
            <a:t>なっている。主な構成項目である人件費は、年々増加傾向にあり、住民一人当たり</a:t>
          </a:r>
          <a:r>
            <a:rPr kumimoji="1" lang="en-US" altLang="ja-JP" sz="1100">
              <a:solidFill>
                <a:schemeClr val="dk1"/>
              </a:solidFill>
              <a:effectLst/>
              <a:latin typeface="+mn-lt"/>
              <a:ea typeface="+mn-ea"/>
              <a:cs typeface="+mn-cs"/>
            </a:rPr>
            <a:t>198,062</a:t>
          </a:r>
          <a:r>
            <a:rPr kumimoji="1" lang="ja-JP" altLang="ja-JP" sz="1100">
              <a:solidFill>
                <a:schemeClr val="dk1"/>
              </a:solidFill>
              <a:effectLst/>
              <a:latin typeface="+mn-lt"/>
              <a:ea typeface="+mn-ea"/>
              <a:cs typeface="+mn-cs"/>
            </a:rPr>
            <a:t>円となっており、類似団体平均と比べて高い水準にある。</a:t>
          </a:r>
          <a:endParaRPr lang="ja-JP" altLang="ja-JP" sz="1400">
            <a:effectLst/>
          </a:endParaRPr>
        </a:p>
        <a:p>
          <a:r>
            <a:rPr kumimoji="1" lang="ja-JP" altLang="ja-JP" sz="1100">
              <a:solidFill>
                <a:schemeClr val="dk1"/>
              </a:solidFill>
              <a:effectLst/>
              <a:latin typeface="+mn-lt"/>
              <a:ea typeface="+mn-ea"/>
              <a:cs typeface="+mn-cs"/>
            </a:rPr>
            <a:t>維持補修費についても、除排雪経費が物件費から移行されたことにより、平均を大幅に上回っている。</a:t>
          </a:r>
          <a:endParaRPr lang="ja-JP" altLang="ja-JP" sz="1400">
            <a:effectLst/>
          </a:endParaRPr>
        </a:p>
        <a:p>
          <a:r>
            <a:rPr kumimoji="1" lang="ja-JP" altLang="ja-JP" sz="1100">
              <a:solidFill>
                <a:schemeClr val="dk1"/>
              </a:solidFill>
              <a:effectLst/>
              <a:latin typeface="+mn-lt"/>
              <a:ea typeface="+mn-ea"/>
              <a:cs typeface="+mn-cs"/>
            </a:rPr>
            <a:t>補助費等のコストが高い状況となっているのは、病院事業会計への繰出金、広域連合や一部事務組合への負担金によるものである。</a:t>
          </a:r>
          <a:endParaRPr lang="ja-JP" altLang="ja-JP" sz="1400">
            <a:effectLst/>
          </a:endParaRPr>
        </a:p>
        <a:p>
          <a:r>
            <a:rPr kumimoji="1" lang="ja-JP" altLang="ja-JP" sz="1100">
              <a:solidFill>
                <a:schemeClr val="dk1"/>
              </a:solidFill>
              <a:effectLst/>
              <a:latin typeface="+mn-lt"/>
              <a:ea typeface="+mn-ea"/>
              <a:cs typeface="+mn-cs"/>
            </a:rPr>
            <a:t>公債費は、多額の状況にあるが、近年はほぼ横ばいとなっている。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北海道奈井江町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5,335
5,305
88.19
4,681,367
4,567,334
114,033
2,964,154
5,087,811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93091</xdr:rowOff>
    </xdr:from>
    <xdr:to>
      <xdr:col>24</xdr:col>
      <xdr:colOff>63500</xdr:colOff>
      <xdr:row>33</xdr:row>
      <xdr:rowOff>150495</xdr:rowOff>
    </xdr:to>
    <xdr:cxnSp macro="">
      <xdr:nvCxnSpPr>
        <xdr:cNvPr id="61" name="直線コネクタ 60"/>
        <xdr:cNvCxnSpPr/>
      </xdr:nvCxnSpPr>
      <xdr:spPr>
        <a:xfrm flipV="1">
          <a:off x="3797300" y="5750941"/>
          <a:ext cx="838200" cy="5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150495</xdr:rowOff>
    </xdr:from>
    <xdr:to>
      <xdr:col>19</xdr:col>
      <xdr:colOff>177800</xdr:colOff>
      <xdr:row>33</xdr:row>
      <xdr:rowOff>163830</xdr:rowOff>
    </xdr:to>
    <xdr:cxnSp macro="">
      <xdr:nvCxnSpPr>
        <xdr:cNvPr id="64" name="直線コネクタ 63"/>
        <xdr:cNvCxnSpPr/>
      </xdr:nvCxnSpPr>
      <xdr:spPr>
        <a:xfrm flipV="1">
          <a:off x="2908300" y="58083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163830</xdr:rowOff>
    </xdr:from>
    <xdr:to>
      <xdr:col>15</xdr:col>
      <xdr:colOff>50800</xdr:colOff>
      <xdr:row>34</xdr:row>
      <xdr:rowOff>66167</xdr:rowOff>
    </xdr:to>
    <xdr:cxnSp macro="">
      <xdr:nvCxnSpPr>
        <xdr:cNvPr id="67" name="直線コネクタ 66"/>
        <xdr:cNvCxnSpPr/>
      </xdr:nvCxnSpPr>
      <xdr:spPr>
        <a:xfrm flipV="1">
          <a:off x="2019300" y="5821680"/>
          <a:ext cx="889000" cy="7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111506</xdr:rowOff>
    </xdr:from>
    <xdr:to>
      <xdr:col>10</xdr:col>
      <xdr:colOff>114300</xdr:colOff>
      <xdr:row>34</xdr:row>
      <xdr:rowOff>66167</xdr:rowOff>
    </xdr:to>
    <xdr:cxnSp macro="">
      <xdr:nvCxnSpPr>
        <xdr:cNvPr id="70" name="直線コネクタ 69"/>
        <xdr:cNvCxnSpPr/>
      </xdr:nvCxnSpPr>
      <xdr:spPr>
        <a:xfrm>
          <a:off x="1130300" y="5769356"/>
          <a:ext cx="889000" cy="1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42291</xdr:rowOff>
    </xdr:from>
    <xdr:to>
      <xdr:col>24</xdr:col>
      <xdr:colOff>114300</xdr:colOff>
      <xdr:row>33</xdr:row>
      <xdr:rowOff>143891</xdr:rowOff>
    </xdr:to>
    <xdr:sp macro="" textlink="">
      <xdr:nvSpPr>
        <xdr:cNvPr id="80" name="楕円 79"/>
        <xdr:cNvSpPr/>
      </xdr:nvSpPr>
      <xdr:spPr>
        <a:xfrm>
          <a:off x="4584700" y="570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65168</xdr:rowOff>
    </xdr:from>
    <xdr:ext cx="534377" cy="259045"/>
    <xdr:sp macro="" textlink="">
      <xdr:nvSpPr>
        <xdr:cNvPr id="81" name="議会費該当値テキスト"/>
        <xdr:cNvSpPr txBox="1"/>
      </xdr:nvSpPr>
      <xdr:spPr>
        <a:xfrm>
          <a:off x="4686300" y="555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99695</xdr:rowOff>
    </xdr:from>
    <xdr:to>
      <xdr:col>20</xdr:col>
      <xdr:colOff>38100</xdr:colOff>
      <xdr:row>34</xdr:row>
      <xdr:rowOff>29845</xdr:rowOff>
    </xdr:to>
    <xdr:sp macro="" textlink="">
      <xdr:nvSpPr>
        <xdr:cNvPr id="82" name="楕円 81"/>
        <xdr:cNvSpPr/>
      </xdr:nvSpPr>
      <xdr:spPr>
        <a:xfrm>
          <a:off x="3746500" y="575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46372</xdr:rowOff>
    </xdr:from>
    <xdr:ext cx="534377" cy="259045"/>
    <xdr:sp macro="" textlink="">
      <xdr:nvSpPr>
        <xdr:cNvPr id="83" name="テキスト ボックス 82"/>
        <xdr:cNvSpPr txBox="1"/>
      </xdr:nvSpPr>
      <xdr:spPr>
        <a:xfrm>
          <a:off x="3530111" y="553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113030</xdr:rowOff>
    </xdr:from>
    <xdr:to>
      <xdr:col>15</xdr:col>
      <xdr:colOff>101600</xdr:colOff>
      <xdr:row>34</xdr:row>
      <xdr:rowOff>43180</xdr:rowOff>
    </xdr:to>
    <xdr:sp macro="" textlink="">
      <xdr:nvSpPr>
        <xdr:cNvPr id="84" name="楕円 83"/>
        <xdr:cNvSpPr/>
      </xdr:nvSpPr>
      <xdr:spPr>
        <a:xfrm>
          <a:off x="2857500" y="57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59707</xdr:rowOff>
    </xdr:from>
    <xdr:ext cx="534377" cy="259045"/>
    <xdr:sp macro="" textlink="">
      <xdr:nvSpPr>
        <xdr:cNvPr id="85" name="テキスト ボックス 84"/>
        <xdr:cNvSpPr txBox="1"/>
      </xdr:nvSpPr>
      <xdr:spPr>
        <a:xfrm>
          <a:off x="2641111" y="554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15367</xdr:rowOff>
    </xdr:from>
    <xdr:to>
      <xdr:col>10</xdr:col>
      <xdr:colOff>165100</xdr:colOff>
      <xdr:row>34</xdr:row>
      <xdr:rowOff>116967</xdr:rowOff>
    </xdr:to>
    <xdr:sp macro="" textlink="">
      <xdr:nvSpPr>
        <xdr:cNvPr id="86" name="楕円 85"/>
        <xdr:cNvSpPr/>
      </xdr:nvSpPr>
      <xdr:spPr>
        <a:xfrm>
          <a:off x="1968500" y="584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133494</xdr:rowOff>
    </xdr:from>
    <xdr:ext cx="469744" cy="259045"/>
    <xdr:sp macro="" textlink="">
      <xdr:nvSpPr>
        <xdr:cNvPr id="87" name="テキスト ボックス 86"/>
        <xdr:cNvSpPr txBox="1"/>
      </xdr:nvSpPr>
      <xdr:spPr>
        <a:xfrm>
          <a:off x="1784428" y="561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60706</xdr:rowOff>
    </xdr:from>
    <xdr:to>
      <xdr:col>6</xdr:col>
      <xdr:colOff>38100</xdr:colOff>
      <xdr:row>33</xdr:row>
      <xdr:rowOff>162306</xdr:rowOff>
    </xdr:to>
    <xdr:sp macro="" textlink="">
      <xdr:nvSpPr>
        <xdr:cNvPr id="88" name="楕円 87"/>
        <xdr:cNvSpPr/>
      </xdr:nvSpPr>
      <xdr:spPr>
        <a:xfrm>
          <a:off x="1079500" y="57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7383</xdr:rowOff>
    </xdr:from>
    <xdr:ext cx="534377" cy="259045"/>
    <xdr:sp macro="" textlink="">
      <xdr:nvSpPr>
        <xdr:cNvPr id="89" name="テキスト ボックス 88"/>
        <xdr:cNvSpPr txBox="1"/>
      </xdr:nvSpPr>
      <xdr:spPr>
        <a:xfrm>
          <a:off x="863111" y="549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144915</xdr:rowOff>
    </xdr:from>
    <xdr:to>
      <xdr:col>24</xdr:col>
      <xdr:colOff>63500</xdr:colOff>
      <xdr:row>58</xdr:row>
      <xdr:rowOff>158486</xdr:rowOff>
    </xdr:to>
    <xdr:cxnSp macro="">
      <xdr:nvCxnSpPr>
        <xdr:cNvPr id="120" name="直線コネクタ 119"/>
        <xdr:cNvCxnSpPr/>
      </xdr:nvCxnSpPr>
      <xdr:spPr>
        <a:xfrm flipV="1">
          <a:off x="3797300" y="10089015"/>
          <a:ext cx="838200" cy="1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158486</xdr:rowOff>
    </xdr:from>
    <xdr:to>
      <xdr:col>19</xdr:col>
      <xdr:colOff>177800</xdr:colOff>
      <xdr:row>58</xdr:row>
      <xdr:rowOff>166226</xdr:rowOff>
    </xdr:to>
    <xdr:cxnSp macro="">
      <xdr:nvCxnSpPr>
        <xdr:cNvPr id="123" name="直線コネクタ 122"/>
        <xdr:cNvCxnSpPr/>
      </xdr:nvCxnSpPr>
      <xdr:spPr>
        <a:xfrm flipV="1">
          <a:off x="2908300" y="10102586"/>
          <a:ext cx="8890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137123</xdr:rowOff>
    </xdr:from>
    <xdr:to>
      <xdr:col>15</xdr:col>
      <xdr:colOff>50800</xdr:colOff>
      <xdr:row>58</xdr:row>
      <xdr:rowOff>166226</xdr:rowOff>
    </xdr:to>
    <xdr:cxnSp macro="">
      <xdr:nvCxnSpPr>
        <xdr:cNvPr id="126" name="直線コネクタ 125"/>
        <xdr:cNvCxnSpPr/>
      </xdr:nvCxnSpPr>
      <xdr:spPr>
        <a:xfrm>
          <a:off x="2019300" y="10081223"/>
          <a:ext cx="889000" cy="2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133566</xdr:rowOff>
    </xdr:from>
    <xdr:to>
      <xdr:col>10</xdr:col>
      <xdr:colOff>114300</xdr:colOff>
      <xdr:row>58</xdr:row>
      <xdr:rowOff>137123</xdr:rowOff>
    </xdr:to>
    <xdr:cxnSp macro="">
      <xdr:nvCxnSpPr>
        <xdr:cNvPr id="129" name="直線コネクタ 128"/>
        <xdr:cNvCxnSpPr/>
      </xdr:nvCxnSpPr>
      <xdr:spPr>
        <a:xfrm>
          <a:off x="1130300" y="10077666"/>
          <a:ext cx="889000" cy="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94115</xdr:rowOff>
    </xdr:from>
    <xdr:to>
      <xdr:col>24</xdr:col>
      <xdr:colOff>114300</xdr:colOff>
      <xdr:row>59</xdr:row>
      <xdr:rowOff>24265</xdr:rowOff>
    </xdr:to>
    <xdr:sp macro="" textlink="">
      <xdr:nvSpPr>
        <xdr:cNvPr id="139" name="楕円 138"/>
        <xdr:cNvSpPr/>
      </xdr:nvSpPr>
      <xdr:spPr>
        <a:xfrm>
          <a:off x="4584700" y="10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58137</xdr:rowOff>
    </xdr:from>
    <xdr:ext cx="599010" cy="259045"/>
    <xdr:sp macro="" textlink="">
      <xdr:nvSpPr>
        <xdr:cNvPr id="140" name="総務費該当値テキスト"/>
        <xdr:cNvSpPr txBox="1"/>
      </xdr:nvSpPr>
      <xdr:spPr>
        <a:xfrm>
          <a:off x="4686300" y="1000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107686</xdr:rowOff>
    </xdr:from>
    <xdr:to>
      <xdr:col>20</xdr:col>
      <xdr:colOff>38100</xdr:colOff>
      <xdr:row>59</xdr:row>
      <xdr:rowOff>37836</xdr:rowOff>
    </xdr:to>
    <xdr:sp macro="" textlink="">
      <xdr:nvSpPr>
        <xdr:cNvPr id="141" name="楕円 140"/>
        <xdr:cNvSpPr/>
      </xdr:nvSpPr>
      <xdr:spPr>
        <a:xfrm>
          <a:off x="3746500" y="1005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28963</xdr:rowOff>
    </xdr:from>
    <xdr:ext cx="599010" cy="259045"/>
    <xdr:sp macro="" textlink="">
      <xdr:nvSpPr>
        <xdr:cNvPr id="142" name="テキスト ボックス 141"/>
        <xdr:cNvSpPr txBox="1"/>
      </xdr:nvSpPr>
      <xdr:spPr>
        <a:xfrm>
          <a:off x="3497795" y="1014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115426</xdr:rowOff>
    </xdr:from>
    <xdr:to>
      <xdr:col>15</xdr:col>
      <xdr:colOff>101600</xdr:colOff>
      <xdr:row>59</xdr:row>
      <xdr:rowOff>45576</xdr:rowOff>
    </xdr:to>
    <xdr:sp macro="" textlink="">
      <xdr:nvSpPr>
        <xdr:cNvPr id="143" name="楕円 142"/>
        <xdr:cNvSpPr/>
      </xdr:nvSpPr>
      <xdr:spPr>
        <a:xfrm>
          <a:off x="2857500" y="1005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36703</xdr:rowOff>
    </xdr:from>
    <xdr:ext cx="534377" cy="259045"/>
    <xdr:sp macro="" textlink="">
      <xdr:nvSpPr>
        <xdr:cNvPr id="144" name="テキスト ボックス 143"/>
        <xdr:cNvSpPr txBox="1"/>
      </xdr:nvSpPr>
      <xdr:spPr>
        <a:xfrm>
          <a:off x="2641111" y="1015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86323</xdr:rowOff>
    </xdr:from>
    <xdr:to>
      <xdr:col>10</xdr:col>
      <xdr:colOff>165100</xdr:colOff>
      <xdr:row>59</xdr:row>
      <xdr:rowOff>16473</xdr:rowOff>
    </xdr:to>
    <xdr:sp macro="" textlink="">
      <xdr:nvSpPr>
        <xdr:cNvPr id="145" name="楕円 144"/>
        <xdr:cNvSpPr/>
      </xdr:nvSpPr>
      <xdr:spPr>
        <a:xfrm>
          <a:off x="1968500" y="1003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7600</xdr:rowOff>
    </xdr:from>
    <xdr:ext cx="599010" cy="259045"/>
    <xdr:sp macro="" textlink="">
      <xdr:nvSpPr>
        <xdr:cNvPr id="146" name="テキスト ボックス 145"/>
        <xdr:cNvSpPr txBox="1"/>
      </xdr:nvSpPr>
      <xdr:spPr>
        <a:xfrm>
          <a:off x="1719795" y="10123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82766</xdr:rowOff>
    </xdr:from>
    <xdr:to>
      <xdr:col>6</xdr:col>
      <xdr:colOff>38100</xdr:colOff>
      <xdr:row>59</xdr:row>
      <xdr:rowOff>12916</xdr:rowOff>
    </xdr:to>
    <xdr:sp macro="" textlink="">
      <xdr:nvSpPr>
        <xdr:cNvPr id="147" name="楕円 146"/>
        <xdr:cNvSpPr/>
      </xdr:nvSpPr>
      <xdr:spPr>
        <a:xfrm>
          <a:off x="1079500" y="10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4043</xdr:rowOff>
    </xdr:from>
    <xdr:ext cx="599010" cy="259045"/>
    <xdr:sp macro="" textlink="">
      <xdr:nvSpPr>
        <xdr:cNvPr id="148" name="テキスト ボックス 147"/>
        <xdr:cNvSpPr txBox="1"/>
      </xdr:nvSpPr>
      <xdr:spPr>
        <a:xfrm>
          <a:off x="830795" y="10119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73663</xdr:rowOff>
    </xdr:from>
    <xdr:to>
      <xdr:col>24</xdr:col>
      <xdr:colOff>63500</xdr:colOff>
      <xdr:row>74</xdr:row>
      <xdr:rowOff>101518</xdr:rowOff>
    </xdr:to>
    <xdr:cxnSp macro="">
      <xdr:nvCxnSpPr>
        <xdr:cNvPr id="174" name="直線コネクタ 173"/>
        <xdr:cNvCxnSpPr/>
      </xdr:nvCxnSpPr>
      <xdr:spPr>
        <a:xfrm>
          <a:off x="3797300" y="12760963"/>
          <a:ext cx="838200" cy="2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105892</xdr:rowOff>
    </xdr:from>
    <xdr:ext cx="599010" cy="259045"/>
    <xdr:sp macro="" textlink="">
      <xdr:nvSpPr>
        <xdr:cNvPr id="175" name="民生費平均値テキスト"/>
        <xdr:cNvSpPr txBox="1"/>
      </xdr:nvSpPr>
      <xdr:spPr>
        <a:xfrm>
          <a:off x="4686300" y="12964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73663</xdr:rowOff>
    </xdr:from>
    <xdr:to>
      <xdr:col>19</xdr:col>
      <xdr:colOff>177800</xdr:colOff>
      <xdr:row>74</xdr:row>
      <xdr:rowOff>90528</xdr:rowOff>
    </xdr:to>
    <xdr:cxnSp macro="">
      <xdr:nvCxnSpPr>
        <xdr:cNvPr id="177" name="直線コネクタ 176"/>
        <xdr:cNvCxnSpPr/>
      </xdr:nvCxnSpPr>
      <xdr:spPr>
        <a:xfrm flipV="1">
          <a:off x="2908300" y="12760963"/>
          <a:ext cx="889000" cy="1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90528</xdr:rowOff>
    </xdr:from>
    <xdr:to>
      <xdr:col>15</xdr:col>
      <xdr:colOff>50800</xdr:colOff>
      <xdr:row>75</xdr:row>
      <xdr:rowOff>78709</xdr:rowOff>
    </xdr:to>
    <xdr:cxnSp macro="">
      <xdr:nvCxnSpPr>
        <xdr:cNvPr id="180" name="直線コネクタ 179"/>
        <xdr:cNvCxnSpPr/>
      </xdr:nvCxnSpPr>
      <xdr:spPr>
        <a:xfrm flipV="1">
          <a:off x="2019300" y="12777828"/>
          <a:ext cx="889000" cy="15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87329</xdr:rowOff>
    </xdr:from>
    <xdr:ext cx="599010" cy="259045"/>
    <xdr:sp macro="" textlink="">
      <xdr:nvSpPr>
        <xdr:cNvPr id="182" name="テキスト ボックス 181"/>
        <xdr:cNvSpPr txBox="1"/>
      </xdr:nvSpPr>
      <xdr:spPr>
        <a:xfrm>
          <a:off x="2608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78709</xdr:rowOff>
    </xdr:from>
    <xdr:to>
      <xdr:col>10</xdr:col>
      <xdr:colOff>114300</xdr:colOff>
      <xdr:row>76</xdr:row>
      <xdr:rowOff>13072</xdr:rowOff>
    </xdr:to>
    <xdr:cxnSp macro="">
      <xdr:nvCxnSpPr>
        <xdr:cNvPr id="183" name="直線コネクタ 182"/>
        <xdr:cNvCxnSpPr/>
      </xdr:nvCxnSpPr>
      <xdr:spPr>
        <a:xfrm flipV="1">
          <a:off x="1130300" y="12937459"/>
          <a:ext cx="889000" cy="10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67636</xdr:rowOff>
    </xdr:from>
    <xdr:ext cx="599010" cy="259045"/>
    <xdr:sp macro="" textlink="">
      <xdr:nvSpPr>
        <xdr:cNvPr id="185" name="テキスト ボックス 184"/>
        <xdr:cNvSpPr txBox="1"/>
      </xdr:nvSpPr>
      <xdr:spPr>
        <a:xfrm>
          <a:off x="1719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60372</xdr:rowOff>
    </xdr:from>
    <xdr:ext cx="599010" cy="259045"/>
    <xdr:sp macro="" textlink="">
      <xdr:nvSpPr>
        <xdr:cNvPr id="187" name="テキスト ボックス 186"/>
        <xdr:cNvSpPr txBox="1"/>
      </xdr:nvSpPr>
      <xdr:spPr>
        <a:xfrm>
          <a:off x="830795" y="1309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50718</xdr:rowOff>
    </xdr:from>
    <xdr:to>
      <xdr:col>24</xdr:col>
      <xdr:colOff>114300</xdr:colOff>
      <xdr:row>74</xdr:row>
      <xdr:rowOff>152318</xdr:rowOff>
    </xdr:to>
    <xdr:sp macro="" textlink="">
      <xdr:nvSpPr>
        <xdr:cNvPr id="193" name="楕円 192"/>
        <xdr:cNvSpPr/>
      </xdr:nvSpPr>
      <xdr:spPr>
        <a:xfrm>
          <a:off x="4584700" y="1273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73595</xdr:rowOff>
    </xdr:from>
    <xdr:ext cx="599010" cy="259045"/>
    <xdr:sp macro="" textlink="">
      <xdr:nvSpPr>
        <xdr:cNvPr id="194" name="民生費該当値テキスト"/>
        <xdr:cNvSpPr txBox="1"/>
      </xdr:nvSpPr>
      <xdr:spPr>
        <a:xfrm>
          <a:off x="4686300" y="1258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22863</xdr:rowOff>
    </xdr:from>
    <xdr:to>
      <xdr:col>20</xdr:col>
      <xdr:colOff>38100</xdr:colOff>
      <xdr:row>74</xdr:row>
      <xdr:rowOff>124463</xdr:rowOff>
    </xdr:to>
    <xdr:sp macro="" textlink="">
      <xdr:nvSpPr>
        <xdr:cNvPr id="195" name="楕円 194"/>
        <xdr:cNvSpPr/>
      </xdr:nvSpPr>
      <xdr:spPr>
        <a:xfrm>
          <a:off x="3746500" y="1271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140990</xdr:rowOff>
    </xdr:from>
    <xdr:ext cx="599010" cy="259045"/>
    <xdr:sp macro="" textlink="">
      <xdr:nvSpPr>
        <xdr:cNvPr id="196" name="テキスト ボックス 195"/>
        <xdr:cNvSpPr txBox="1"/>
      </xdr:nvSpPr>
      <xdr:spPr>
        <a:xfrm>
          <a:off x="3497795" y="1248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39728</xdr:rowOff>
    </xdr:from>
    <xdr:to>
      <xdr:col>15</xdr:col>
      <xdr:colOff>101600</xdr:colOff>
      <xdr:row>74</xdr:row>
      <xdr:rowOff>141328</xdr:rowOff>
    </xdr:to>
    <xdr:sp macro="" textlink="">
      <xdr:nvSpPr>
        <xdr:cNvPr id="197" name="楕円 196"/>
        <xdr:cNvSpPr/>
      </xdr:nvSpPr>
      <xdr:spPr>
        <a:xfrm>
          <a:off x="2857500" y="1272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157855</xdr:rowOff>
    </xdr:from>
    <xdr:ext cx="599010" cy="259045"/>
    <xdr:sp macro="" textlink="">
      <xdr:nvSpPr>
        <xdr:cNvPr id="198" name="テキスト ボックス 197"/>
        <xdr:cNvSpPr txBox="1"/>
      </xdr:nvSpPr>
      <xdr:spPr>
        <a:xfrm>
          <a:off x="2608795" y="1250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27909</xdr:rowOff>
    </xdr:from>
    <xdr:to>
      <xdr:col>10</xdr:col>
      <xdr:colOff>165100</xdr:colOff>
      <xdr:row>75</xdr:row>
      <xdr:rowOff>129509</xdr:rowOff>
    </xdr:to>
    <xdr:sp macro="" textlink="">
      <xdr:nvSpPr>
        <xdr:cNvPr id="199" name="楕円 198"/>
        <xdr:cNvSpPr/>
      </xdr:nvSpPr>
      <xdr:spPr>
        <a:xfrm>
          <a:off x="1968500" y="1288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146036</xdr:rowOff>
    </xdr:from>
    <xdr:ext cx="599010" cy="259045"/>
    <xdr:sp macro="" textlink="">
      <xdr:nvSpPr>
        <xdr:cNvPr id="200" name="テキスト ボックス 199"/>
        <xdr:cNvSpPr txBox="1"/>
      </xdr:nvSpPr>
      <xdr:spPr>
        <a:xfrm>
          <a:off x="1719795" y="126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133723</xdr:rowOff>
    </xdr:from>
    <xdr:to>
      <xdr:col>6</xdr:col>
      <xdr:colOff>38100</xdr:colOff>
      <xdr:row>76</xdr:row>
      <xdr:rowOff>63872</xdr:rowOff>
    </xdr:to>
    <xdr:sp macro="" textlink="">
      <xdr:nvSpPr>
        <xdr:cNvPr id="201" name="楕円 200"/>
        <xdr:cNvSpPr/>
      </xdr:nvSpPr>
      <xdr:spPr>
        <a:xfrm>
          <a:off x="1079500" y="129924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80400</xdr:rowOff>
    </xdr:from>
    <xdr:ext cx="599010" cy="259045"/>
    <xdr:sp macro="" textlink="">
      <xdr:nvSpPr>
        <xdr:cNvPr id="202" name="テキスト ボックス 201"/>
        <xdr:cNvSpPr txBox="1"/>
      </xdr:nvSpPr>
      <xdr:spPr>
        <a:xfrm>
          <a:off x="830795" y="12767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147686</xdr:rowOff>
    </xdr:from>
    <xdr:to>
      <xdr:col>24</xdr:col>
      <xdr:colOff>63500</xdr:colOff>
      <xdr:row>96</xdr:row>
      <xdr:rowOff>160463</xdr:rowOff>
    </xdr:to>
    <xdr:cxnSp macro="">
      <xdr:nvCxnSpPr>
        <xdr:cNvPr id="229" name="直線コネクタ 228"/>
        <xdr:cNvCxnSpPr/>
      </xdr:nvCxnSpPr>
      <xdr:spPr>
        <a:xfrm>
          <a:off x="3797300" y="16606886"/>
          <a:ext cx="838200" cy="1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91316</xdr:rowOff>
    </xdr:from>
    <xdr:ext cx="534377" cy="259045"/>
    <xdr:sp macro="" textlink="">
      <xdr:nvSpPr>
        <xdr:cNvPr id="230" name="衛生費平均値テキスト"/>
        <xdr:cNvSpPr txBox="1"/>
      </xdr:nvSpPr>
      <xdr:spPr>
        <a:xfrm>
          <a:off x="4686300" y="16721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131618</xdr:rowOff>
    </xdr:from>
    <xdr:to>
      <xdr:col>19</xdr:col>
      <xdr:colOff>177800</xdr:colOff>
      <xdr:row>96</xdr:row>
      <xdr:rowOff>147686</xdr:rowOff>
    </xdr:to>
    <xdr:cxnSp macro="">
      <xdr:nvCxnSpPr>
        <xdr:cNvPr id="232" name="直線コネクタ 231"/>
        <xdr:cNvCxnSpPr/>
      </xdr:nvCxnSpPr>
      <xdr:spPr>
        <a:xfrm>
          <a:off x="2908300" y="16590818"/>
          <a:ext cx="889000" cy="1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46431</xdr:rowOff>
    </xdr:from>
    <xdr:ext cx="534377" cy="259045"/>
    <xdr:sp macro="" textlink="">
      <xdr:nvSpPr>
        <xdr:cNvPr id="234" name="テキスト ボックス 233"/>
        <xdr:cNvSpPr txBox="1"/>
      </xdr:nvSpPr>
      <xdr:spPr>
        <a:xfrm>
          <a:off x="3530111" y="16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131618</xdr:rowOff>
    </xdr:from>
    <xdr:to>
      <xdr:col>15</xdr:col>
      <xdr:colOff>50800</xdr:colOff>
      <xdr:row>96</xdr:row>
      <xdr:rowOff>133834</xdr:rowOff>
    </xdr:to>
    <xdr:cxnSp macro="">
      <xdr:nvCxnSpPr>
        <xdr:cNvPr id="235" name="直線コネクタ 234"/>
        <xdr:cNvCxnSpPr/>
      </xdr:nvCxnSpPr>
      <xdr:spPr>
        <a:xfrm flipV="1">
          <a:off x="2019300" y="16590818"/>
          <a:ext cx="889000" cy="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41229</xdr:rowOff>
    </xdr:from>
    <xdr:ext cx="534377" cy="259045"/>
    <xdr:sp macro="" textlink="">
      <xdr:nvSpPr>
        <xdr:cNvPr id="237" name="テキスト ボックス 236"/>
        <xdr:cNvSpPr txBox="1"/>
      </xdr:nvSpPr>
      <xdr:spPr>
        <a:xfrm>
          <a:off x="2641111" y="168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133834</xdr:rowOff>
    </xdr:from>
    <xdr:to>
      <xdr:col>10</xdr:col>
      <xdr:colOff>114300</xdr:colOff>
      <xdr:row>97</xdr:row>
      <xdr:rowOff>5304</xdr:rowOff>
    </xdr:to>
    <xdr:cxnSp macro="">
      <xdr:nvCxnSpPr>
        <xdr:cNvPr id="238" name="直線コネクタ 237"/>
        <xdr:cNvCxnSpPr/>
      </xdr:nvCxnSpPr>
      <xdr:spPr>
        <a:xfrm flipV="1">
          <a:off x="1130300" y="16593034"/>
          <a:ext cx="889000" cy="4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31788</xdr:rowOff>
    </xdr:from>
    <xdr:ext cx="534377" cy="259045"/>
    <xdr:sp macro="" textlink="">
      <xdr:nvSpPr>
        <xdr:cNvPr id="240" name="テキスト ボックス 239"/>
        <xdr:cNvSpPr txBox="1"/>
      </xdr:nvSpPr>
      <xdr:spPr>
        <a:xfrm>
          <a:off x="1752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49553</xdr:rowOff>
    </xdr:from>
    <xdr:ext cx="534377" cy="259045"/>
    <xdr:sp macro="" textlink="">
      <xdr:nvSpPr>
        <xdr:cNvPr id="242" name="テキスト ボックス 241"/>
        <xdr:cNvSpPr txBox="1"/>
      </xdr:nvSpPr>
      <xdr:spPr>
        <a:xfrm>
          <a:off x="863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109663</xdr:rowOff>
    </xdr:from>
    <xdr:to>
      <xdr:col>24</xdr:col>
      <xdr:colOff>114300</xdr:colOff>
      <xdr:row>97</xdr:row>
      <xdr:rowOff>39813</xdr:rowOff>
    </xdr:to>
    <xdr:sp macro="" textlink="">
      <xdr:nvSpPr>
        <xdr:cNvPr id="248" name="楕円 247"/>
        <xdr:cNvSpPr/>
      </xdr:nvSpPr>
      <xdr:spPr>
        <a:xfrm>
          <a:off x="4584700" y="1656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132540</xdr:rowOff>
    </xdr:from>
    <xdr:ext cx="599010" cy="259045"/>
    <xdr:sp macro="" textlink="">
      <xdr:nvSpPr>
        <xdr:cNvPr id="249" name="衛生費該当値テキスト"/>
        <xdr:cNvSpPr txBox="1"/>
      </xdr:nvSpPr>
      <xdr:spPr>
        <a:xfrm>
          <a:off x="4686300" y="1642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96886</xdr:rowOff>
    </xdr:from>
    <xdr:to>
      <xdr:col>20</xdr:col>
      <xdr:colOff>38100</xdr:colOff>
      <xdr:row>97</xdr:row>
      <xdr:rowOff>27036</xdr:rowOff>
    </xdr:to>
    <xdr:sp macro="" textlink="">
      <xdr:nvSpPr>
        <xdr:cNvPr id="250" name="楕円 249"/>
        <xdr:cNvSpPr/>
      </xdr:nvSpPr>
      <xdr:spPr>
        <a:xfrm>
          <a:off x="3746500" y="1655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43563</xdr:rowOff>
    </xdr:from>
    <xdr:ext cx="599010" cy="259045"/>
    <xdr:sp macro="" textlink="">
      <xdr:nvSpPr>
        <xdr:cNvPr id="251" name="テキスト ボックス 250"/>
        <xdr:cNvSpPr txBox="1"/>
      </xdr:nvSpPr>
      <xdr:spPr>
        <a:xfrm>
          <a:off x="3497795" y="16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80818</xdr:rowOff>
    </xdr:from>
    <xdr:to>
      <xdr:col>15</xdr:col>
      <xdr:colOff>101600</xdr:colOff>
      <xdr:row>97</xdr:row>
      <xdr:rowOff>10968</xdr:rowOff>
    </xdr:to>
    <xdr:sp macro="" textlink="">
      <xdr:nvSpPr>
        <xdr:cNvPr id="252" name="楕円 251"/>
        <xdr:cNvSpPr/>
      </xdr:nvSpPr>
      <xdr:spPr>
        <a:xfrm>
          <a:off x="2857500" y="165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27495</xdr:rowOff>
    </xdr:from>
    <xdr:ext cx="599010" cy="259045"/>
    <xdr:sp macro="" textlink="">
      <xdr:nvSpPr>
        <xdr:cNvPr id="253" name="テキスト ボックス 252"/>
        <xdr:cNvSpPr txBox="1"/>
      </xdr:nvSpPr>
      <xdr:spPr>
        <a:xfrm>
          <a:off x="2608795" y="1631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83034</xdr:rowOff>
    </xdr:from>
    <xdr:to>
      <xdr:col>10</xdr:col>
      <xdr:colOff>165100</xdr:colOff>
      <xdr:row>97</xdr:row>
      <xdr:rowOff>13184</xdr:rowOff>
    </xdr:to>
    <xdr:sp macro="" textlink="">
      <xdr:nvSpPr>
        <xdr:cNvPr id="254" name="楕円 253"/>
        <xdr:cNvSpPr/>
      </xdr:nvSpPr>
      <xdr:spPr>
        <a:xfrm>
          <a:off x="1968500" y="1654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29711</xdr:rowOff>
    </xdr:from>
    <xdr:ext cx="599010" cy="259045"/>
    <xdr:sp macro="" textlink="">
      <xdr:nvSpPr>
        <xdr:cNvPr id="255" name="テキスト ボックス 254"/>
        <xdr:cNvSpPr txBox="1"/>
      </xdr:nvSpPr>
      <xdr:spPr>
        <a:xfrm>
          <a:off x="1719795" y="1631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125954</xdr:rowOff>
    </xdr:from>
    <xdr:to>
      <xdr:col>6</xdr:col>
      <xdr:colOff>38100</xdr:colOff>
      <xdr:row>97</xdr:row>
      <xdr:rowOff>56104</xdr:rowOff>
    </xdr:to>
    <xdr:sp macro="" textlink="">
      <xdr:nvSpPr>
        <xdr:cNvPr id="256" name="楕円 255"/>
        <xdr:cNvSpPr/>
      </xdr:nvSpPr>
      <xdr:spPr>
        <a:xfrm>
          <a:off x="1079500" y="1658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72631</xdr:rowOff>
    </xdr:from>
    <xdr:ext cx="599010" cy="259045"/>
    <xdr:sp macro="" textlink="">
      <xdr:nvSpPr>
        <xdr:cNvPr id="257" name="テキスト ボックス 256"/>
        <xdr:cNvSpPr txBox="1"/>
      </xdr:nvSpPr>
      <xdr:spPr>
        <a:xfrm>
          <a:off x="830795" y="1636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4826</xdr:rowOff>
    </xdr:from>
    <xdr:to>
      <xdr:col>55</xdr:col>
      <xdr:colOff>0</xdr:colOff>
      <xdr:row>39</xdr:row>
      <xdr:rowOff>5969</xdr:rowOff>
    </xdr:to>
    <xdr:cxnSp macro="">
      <xdr:nvCxnSpPr>
        <xdr:cNvPr id="286" name="直線コネクタ 285"/>
        <xdr:cNvCxnSpPr/>
      </xdr:nvCxnSpPr>
      <xdr:spPr>
        <a:xfrm flipV="1">
          <a:off x="9639300" y="6691376"/>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5969</xdr:rowOff>
    </xdr:from>
    <xdr:to>
      <xdr:col>50</xdr:col>
      <xdr:colOff>114300</xdr:colOff>
      <xdr:row>39</xdr:row>
      <xdr:rowOff>7493</xdr:rowOff>
    </xdr:to>
    <xdr:cxnSp macro="">
      <xdr:nvCxnSpPr>
        <xdr:cNvPr id="289" name="直線コネクタ 288"/>
        <xdr:cNvCxnSpPr/>
      </xdr:nvCxnSpPr>
      <xdr:spPr>
        <a:xfrm flipV="1">
          <a:off x="8750300" y="669251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7493</xdr:rowOff>
    </xdr:from>
    <xdr:to>
      <xdr:col>45</xdr:col>
      <xdr:colOff>177800</xdr:colOff>
      <xdr:row>39</xdr:row>
      <xdr:rowOff>7874</xdr:rowOff>
    </xdr:to>
    <xdr:cxnSp macro="">
      <xdr:nvCxnSpPr>
        <xdr:cNvPr id="292" name="直線コネクタ 291"/>
        <xdr:cNvCxnSpPr/>
      </xdr:nvCxnSpPr>
      <xdr:spPr>
        <a:xfrm flipV="1">
          <a:off x="7861300" y="669404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7493</xdr:rowOff>
    </xdr:from>
    <xdr:to>
      <xdr:col>41</xdr:col>
      <xdr:colOff>50800</xdr:colOff>
      <xdr:row>39</xdr:row>
      <xdr:rowOff>7874</xdr:rowOff>
    </xdr:to>
    <xdr:cxnSp macro="">
      <xdr:nvCxnSpPr>
        <xdr:cNvPr id="295" name="直線コネクタ 294"/>
        <xdr:cNvCxnSpPr/>
      </xdr:nvCxnSpPr>
      <xdr:spPr>
        <a:xfrm>
          <a:off x="6972300" y="669404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125476</xdr:rowOff>
    </xdr:from>
    <xdr:to>
      <xdr:col>55</xdr:col>
      <xdr:colOff>50800</xdr:colOff>
      <xdr:row>39</xdr:row>
      <xdr:rowOff>55626</xdr:rowOff>
    </xdr:to>
    <xdr:sp macro="" textlink="">
      <xdr:nvSpPr>
        <xdr:cNvPr id="305" name="楕円 304"/>
        <xdr:cNvSpPr/>
      </xdr:nvSpPr>
      <xdr:spPr>
        <a:xfrm>
          <a:off x="104267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40403</xdr:rowOff>
    </xdr:from>
    <xdr:ext cx="378565" cy="259045"/>
    <xdr:sp macro="" textlink="">
      <xdr:nvSpPr>
        <xdr:cNvPr id="306" name="労働費該当値テキスト"/>
        <xdr:cNvSpPr txBox="1"/>
      </xdr:nvSpPr>
      <xdr:spPr>
        <a:xfrm>
          <a:off x="10528300" y="6555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126619</xdr:rowOff>
    </xdr:from>
    <xdr:to>
      <xdr:col>50</xdr:col>
      <xdr:colOff>165100</xdr:colOff>
      <xdr:row>39</xdr:row>
      <xdr:rowOff>56769</xdr:rowOff>
    </xdr:to>
    <xdr:sp macro="" textlink="">
      <xdr:nvSpPr>
        <xdr:cNvPr id="307" name="楕円 306"/>
        <xdr:cNvSpPr/>
      </xdr:nvSpPr>
      <xdr:spPr>
        <a:xfrm>
          <a:off x="9588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47896</xdr:rowOff>
    </xdr:from>
    <xdr:ext cx="378565" cy="259045"/>
    <xdr:sp macro="" textlink="">
      <xdr:nvSpPr>
        <xdr:cNvPr id="308" name="テキスト ボックス 307"/>
        <xdr:cNvSpPr txBox="1"/>
      </xdr:nvSpPr>
      <xdr:spPr>
        <a:xfrm>
          <a:off x="9450017" y="6734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128143</xdr:rowOff>
    </xdr:from>
    <xdr:to>
      <xdr:col>46</xdr:col>
      <xdr:colOff>38100</xdr:colOff>
      <xdr:row>39</xdr:row>
      <xdr:rowOff>58293</xdr:rowOff>
    </xdr:to>
    <xdr:sp macro="" textlink="">
      <xdr:nvSpPr>
        <xdr:cNvPr id="309" name="楕円 308"/>
        <xdr:cNvSpPr/>
      </xdr:nvSpPr>
      <xdr:spPr>
        <a:xfrm>
          <a:off x="8699500" y="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49420</xdr:rowOff>
    </xdr:from>
    <xdr:ext cx="313932" cy="259045"/>
    <xdr:sp macro="" textlink="">
      <xdr:nvSpPr>
        <xdr:cNvPr id="310" name="テキスト ボックス 309"/>
        <xdr:cNvSpPr txBox="1"/>
      </xdr:nvSpPr>
      <xdr:spPr>
        <a:xfrm>
          <a:off x="8593333" y="6735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128524</xdr:rowOff>
    </xdr:from>
    <xdr:to>
      <xdr:col>41</xdr:col>
      <xdr:colOff>101600</xdr:colOff>
      <xdr:row>39</xdr:row>
      <xdr:rowOff>58674</xdr:rowOff>
    </xdr:to>
    <xdr:sp macro="" textlink="">
      <xdr:nvSpPr>
        <xdr:cNvPr id="311" name="楕円 310"/>
        <xdr:cNvSpPr/>
      </xdr:nvSpPr>
      <xdr:spPr>
        <a:xfrm>
          <a:off x="7810500" y="66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49801</xdr:rowOff>
    </xdr:from>
    <xdr:ext cx="313932" cy="259045"/>
    <xdr:sp macro="" textlink="">
      <xdr:nvSpPr>
        <xdr:cNvPr id="312" name="テキスト ボックス 311"/>
        <xdr:cNvSpPr txBox="1"/>
      </xdr:nvSpPr>
      <xdr:spPr>
        <a:xfrm>
          <a:off x="7704333" y="6736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128143</xdr:rowOff>
    </xdr:from>
    <xdr:to>
      <xdr:col>36</xdr:col>
      <xdr:colOff>165100</xdr:colOff>
      <xdr:row>39</xdr:row>
      <xdr:rowOff>58293</xdr:rowOff>
    </xdr:to>
    <xdr:sp macro="" textlink="">
      <xdr:nvSpPr>
        <xdr:cNvPr id="313" name="楕円 312"/>
        <xdr:cNvSpPr/>
      </xdr:nvSpPr>
      <xdr:spPr>
        <a:xfrm>
          <a:off x="6921500" y="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49420</xdr:rowOff>
    </xdr:from>
    <xdr:ext cx="313932" cy="259045"/>
    <xdr:sp macro="" textlink="">
      <xdr:nvSpPr>
        <xdr:cNvPr id="314" name="テキスト ボックス 313"/>
        <xdr:cNvSpPr txBox="1"/>
      </xdr:nvSpPr>
      <xdr:spPr>
        <a:xfrm>
          <a:off x="6815333" y="6735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158809</xdr:rowOff>
    </xdr:from>
    <xdr:to>
      <xdr:col>55</xdr:col>
      <xdr:colOff>0</xdr:colOff>
      <xdr:row>58</xdr:row>
      <xdr:rowOff>13702</xdr:rowOff>
    </xdr:to>
    <xdr:cxnSp macro="">
      <xdr:nvCxnSpPr>
        <xdr:cNvPr id="341" name="直線コネクタ 340"/>
        <xdr:cNvCxnSpPr/>
      </xdr:nvCxnSpPr>
      <xdr:spPr>
        <a:xfrm>
          <a:off x="9639300" y="9931459"/>
          <a:ext cx="838200" cy="2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120504</xdr:rowOff>
    </xdr:from>
    <xdr:ext cx="534377" cy="259045"/>
    <xdr:sp macro="" textlink="">
      <xdr:nvSpPr>
        <xdr:cNvPr id="342" name="農林水産業費平均値テキスト"/>
        <xdr:cNvSpPr txBox="1"/>
      </xdr:nvSpPr>
      <xdr:spPr>
        <a:xfrm>
          <a:off x="10528300" y="9893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147672</xdr:rowOff>
    </xdr:from>
    <xdr:to>
      <xdr:col>50</xdr:col>
      <xdr:colOff>114300</xdr:colOff>
      <xdr:row>57</xdr:row>
      <xdr:rowOff>158809</xdr:rowOff>
    </xdr:to>
    <xdr:cxnSp macro="">
      <xdr:nvCxnSpPr>
        <xdr:cNvPr id="344" name="直線コネクタ 343"/>
        <xdr:cNvCxnSpPr/>
      </xdr:nvCxnSpPr>
      <xdr:spPr>
        <a:xfrm>
          <a:off x="8750300" y="9748872"/>
          <a:ext cx="889000" cy="18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74747</xdr:rowOff>
    </xdr:from>
    <xdr:ext cx="534377" cy="259045"/>
    <xdr:sp macro="" textlink="">
      <xdr:nvSpPr>
        <xdr:cNvPr id="346" name="テキスト ボックス 345"/>
        <xdr:cNvSpPr txBox="1"/>
      </xdr:nvSpPr>
      <xdr:spPr>
        <a:xfrm>
          <a:off x="9372111" y="100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147672</xdr:rowOff>
    </xdr:from>
    <xdr:to>
      <xdr:col>45</xdr:col>
      <xdr:colOff>177800</xdr:colOff>
      <xdr:row>58</xdr:row>
      <xdr:rowOff>10733</xdr:rowOff>
    </xdr:to>
    <xdr:cxnSp macro="">
      <xdr:nvCxnSpPr>
        <xdr:cNvPr id="347" name="直線コネクタ 346"/>
        <xdr:cNvCxnSpPr/>
      </xdr:nvCxnSpPr>
      <xdr:spPr>
        <a:xfrm flipV="1">
          <a:off x="7861300" y="9748872"/>
          <a:ext cx="889000" cy="20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48237</xdr:rowOff>
    </xdr:from>
    <xdr:ext cx="534377" cy="259045"/>
    <xdr:sp macro="" textlink="">
      <xdr:nvSpPr>
        <xdr:cNvPr id="349" name="テキスト ボックス 348"/>
        <xdr:cNvSpPr txBox="1"/>
      </xdr:nvSpPr>
      <xdr:spPr>
        <a:xfrm>
          <a:off x="8483111" y="999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164334</xdr:rowOff>
    </xdr:from>
    <xdr:to>
      <xdr:col>41</xdr:col>
      <xdr:colOff>50800</xdr:colOff>
      <xdr:row>58</xdr:row>
      <xdr:rowOff>10733</xdr:rowOff>
    </xdr:to>
    <xdr:cxnSp macro="">
      <xdr:nvCxnSpPr>
        <xdr:cNvPr id="350" name="直線コネクタ 349"/>
        <xdr:cNvCxnSpPr/>
      </xdr:nvCxnSpPr>
      <xdr:spPr>
        <a:xfrm>
          <a:off x="6972300" y="9936984"/>
          <a:ext cx="889000" cy="1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60755</xdr:rowOff>
    </xdr:from>
    <xdr:ext cx="534377" cy="259045"/>
    <xdr:sp macro="" textlink="">
      <xdr:nvSpPr>
        <xdr:cNvPr id="352" name="テキスト ボックス 351"/>
        <xdr:cNvSpPr txBox="1"/>
      </xdr:nvSpPr>
      <xdr:spPr>
        <a:xfrm>
          <a:off x="7594111" y="1000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71341</xdr:rowOff>
    </xdr:from>
    <xdr:ext cx="534377" cy="259045"/>
    <xdr:sp macro="" textlink="">
      <xdr:nvSpPr>
        <xdr:cNvPr id="354" name="テキスト ボックス 353"/>
        <xdr:cNvSpPr txBox="1"/>
      </xdr:nvSpPr>
      <xdr:spPr>
        <a:xfrm>
          <a:off x="6705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134352</xdr:rowOff>
    </xdr:from>
    <xdr:to>
      <xdr:col>55</xdr:col>
      <xdr:colOff>50800</xdr:colOff>
      <xdr:row>58</xdr:row>
      <xdr:rowOff>64502</xdr:rowOff>
    </xdr:to>
    <xdr:sp macro="" textlink="">
      <xdr:nvSpPr>
        <xdr:cNvPr id="360" name="楕円 359"/>
        <xdr:cNvSpPr/>
      </xdr:nvSpPr>
      <xdr:spPr>
        <a:xfrm>
          <a:off x="10426700" y="990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93729</xdr:rowOff>
    </xdr:from>
    <xdr:ext cx="534377" cy="259045"/>
    <xdr:sp macro="" textlink="">
      <xdr:nvSpPr>
        <xdr:cNvPr id="361" name="農林水産業費該当値テキスト"/>
        <xdr:cNvSpPr txBox="1"/>
      </xdr:nvSpPr>
      <xdr:spPr>
        <a:xfrm>
          <a:off x="10528300" y="96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108009</xdr:rowOff>
    </xdr:from>
    <xdr:to>
      <xdr:col>50</xdr:col>
      <xdr:colOff>165100</xdr:colOff>
      <xdr:row>58</xdr:row>
      <xdr:rowOff>38159</xdr:rowOff>
    </xdr:to>
    <xdr:sp macro="" textlink="">
      <xdr:nvSpPr>
        <xdr:cNvPr id="362" name="楕円 361"/>
        <xdr:cNvSpPr/>
      </xdr:nvSpPr>
      <xdr:spPr>
        <a:xfrm>
          <a:off x="9588500" y="988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54686</xdr:rowOff>
    </xdr:from>
    <xdr:ext cx="534377" cy="259045"/>
    <xdr:sp macro="" textlink="">
      <xdr:nvSpPr>
        <xdr:cNvPr id="363" name="テキスト ボックス 362"/>
        <xdr:cNvSpPr txBox="1"/>
      </xdr:nvSpPr>
      <xdr:spPr>
        <a:xfrm>
          <a:off x="9372111" y="965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96872</xdr:rowOff>
    </xdr:from>
    <xdr:to>
      <xdr:col>46</xdr:col>
      <xdr:colOff>38100</xdr:colOff>
      <xdr:row>57</xdr:row>
      <xdr:rowOff>27022</xdr:rowOff>
    </xdr:to>
    <xdr:sp macro="" textlink="">
      <xdr:nvSpPr>
        <xdr:cNvPr id="364" name="楕円 363"/>
        <xdr:cNvSpPr/>
      </xdr:nvSpPr>
      <xdr:spPr>
        <a:xfrm>
          <a:off x="8699500" y="969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43549</xdr:rowOff>
    </xdr:from>
    <xdr:ext cx="599010" cy="259045"/>
    <xdr:sp macro="" textlink="">
      <xdr:nvSpPr>
        <xdr:cNvPr id="365" name="テキスト ボックス 364"/>
        <xdr:cNvSpPr txBox="1"/>
      </xdr:nvSpPr>
      <xdr:spPr>
        <a:xfrm>
          <a:off x="8450795" y="947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131383</xdr:rowOff>
    </xdr:from>
    <xdr:to>
      <xdr:col>41</xdr:col>
      <xdr:colOff>101600</xdr:colOff>
      <xdr:row>58</xdr:row>
      <xdr:rowOff>61533</xdr:rowOff>
    </xdr:to>
    <xdr:sp macro="" textlink="">
      <xdr:nvSpPr>
        <xdr:cNvPr id="366" name="楕円 365"/>
        <xdr:cNvSpPr/>
      </xdr:nvSpPr>
      <xdr:spPr>
        <a:xfrm>
          <a:off x="7810500" y="990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78060</xdr:rowOff>
    </xdr:from>
    <xdr:ext cx="534377" cy="259045"/>
    <xdr:sp macro="" textlink="">
      <xdr:nvSpPr>
        <xdr:cNvPr id="367" name="テキスト ボックス 366"/>
        <xdr:cNvSpPr txBox="1"/>
      </xdr:nvSpPr>
      <xdr:spPr>
        <a:xfrm>
          <a:off x="7594111" y="967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113534</xdr:rowOff>
    </xdr:from>
    <xdr:to>
      <xdr:col>36</xdr:col>
      <xdr:colOff>165100</xdr:colOff>
      <xdr:row>58</xdr:row>
      <xdr:rowOff>43684</xdr:rowOff>
    </xdr:to>
    <xdr:sp macro="" textlink="">
      <xdr:nvSpPr>
        <xdr:cNvPr id="368" name="楕円 367"/>
        <xdr:cNvSpPr/>
      </xdr:nvSpPr>
      <xdr:spPr>
        <a:xfrm>
          <a:off x="6921500" y="988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60211</xdr:rowOff>
    </xdr:from>
    <xdr:ext cx="534377" cy="259045"/>
    <xdr:sp macro="" textlink="">
      <xdr:nvSpPr>
        <xdr:cNvPr id="369" name="テキスト ボックス 368"/>
        <xdr:cNvSpPr txBox="1"/>
      </xdr:nvSpPr>
      <xdr:spPr>
        <a:xfrm>
          <a:off x="6705111" y="966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124918</xdr:rowOff>
    </xdr:from>
    <xdr:to>
      <xdr:col>55</xdr:col>
      <xdr:colOff>0</xdr:colOff>
      <xdr:row>77</xdr:row>
      <xdr:rowOff>123062</xdr:rowOff>
    </xdr:to>
    <xdr:cxnSp macro="">
      <xdr:nvCxnSpPr>
        <xdr:cNvPr id="398" name="直線コネクタ 397"/>
        <xdr:cNvCxnSpPr/>
      </xdr:nvCxnSpPr>
      <xdr:spPr>
        <a:xfrm>
          <a:off x="9639300" y="13155118"/>
          <a:ext cx="838200" cy="16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83735</xdr:rowOff>
    </xdr:from>
    <xdr:ext cx="534377" cy="259045"/>
    <xdr:sp macro="" textlink="">
      <xdr:nvSpPr>
        <xdr:cNvPr id="399" name="商工費平均値テキスト"/>
        <xdr:cNvSpPr txBox="1"/>
      </xdr:nvSpPr>
      <xdr:spPr>
        <a:xfrm>
          <a:off x="10528300" y="13285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30950</xdr:rowOff>
    </xdr:from>
    <xdr:to>
      <xdr:col>50</xdr:col>
      <xdr:colOff>114300</xdr:colOff>
      <xdr:row>76</xdr:row>
      <xdr:rowOff>124918</xdr:rowOff>
    </xdr:to>
    <xdr:cxnSp macro="">
      <xdr:nvCxnSpPr>
        <xdr:cNvPr id="401" name="直線コネクタ 400"/>
        <xdr:cNvCxnSpPr/>
      </xdr:nvCxnSpPr>
      <xdr:spPr>
        <a:xfrm>
          <a:off x="8750300" y="12889700"/>
          <a:ext cx="889000" cy="26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23068</xdr:rowOff>
    </xdr:from>
    <xdr:ext cx="534377" cy="259045"/>
    <xdr:sp macro="" textlink="">
      <xdr:nvSpPr>
        <xdr:cNvPr id="403" name="テキスト ボックス 402"/>
        <xdr:cNvSpPr txBox="1"/>
      </xdr:nvSpPr>
      <xdr:spPr>
        <a:xfrm>
          <a:off x="9372111" y="1339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30950</xdr:rowOff>
    </xdr:from>
    <xdr:to>
      <xdr:col>45</xdr:col>
      <xdr:colOff>177800</xdr:colOff>
      <xdr:row>77</xdr:row>
      <xdr:rowOff>117526</xdr:rowOff>
    </xdr:to>
    <xdr:cxnSp macro="">
      <xdr:nvCxnSpPr>
        <xdr:cNvPr id="404" name="直線コネクタ 403"/>
        <xdr:cNvCxnSpPr/>
      </xdr:nvCxnSpPr>
      <xdr:spPr>
        <a:xfrm flipV="1">
          <a:off x="7861300" y="12889700"/>
          <a:ext cx="889000" cy="42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158766</xdr:rowOff>
    </xdr:from>
    <xdr:ext cx="534377" cy="259045"/>
    <xdr:sp macro="" textlink="">
      <xdr:nvSpPr>
        <xdr:cNvPr id="406" name="テキスト ボックス 405"/>
        <xdr:cNvSpPr txBox="1"/>
      </xdr:nvSpPr>
      <xdr:spPr>
        <a:xfrm>
          <a:off x="8483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20219</xdr:rowOff>
    </xdr:from>
    <xdr:to>
      <xdr:col>41</xdr:col>
      <xdr:colOff>50800</xdr:colOff>
      <xdr:row>77</xdr:row>
      <xdr:rowOff>117526</xdr:rowOff>
    </xdr:to>
    <xdr:cxnSp macro="">
      <xdr:nvCxnSpPr>
        <xdr:cNvPr id="407" name="直線コネクタ 406"/>
        <xdr:cNvCxnSpPr/>
      </xdr:nvCxnSpPr>
      <xdr:spPr>
        <a:xfrm>
          <a:off x="6972300" y="13221869"/>
          <a:ext cx="889000" cy="9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28985</xdr:rowOff>
    </xdr:from>
    <xdr:ext cx="534377" cy="259045"/>
    <xdr:sp macro="" textlink="">
      <xdr:nvSpPr>
        <xdr:cNvPr id="409" name="テキスト ボックス 408"/>
        <xdr:cNvSpPr txBox="1"/>
      </xdr:nvSpPr>
      <xdr:spPr>
        <a:xfrm>
          <a:off x="7594111" y="1340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10089</xdr:rowOff>
    </xdr:from>
    <xdr:ext cx="534377" cy="259045"/>
    <xdr:sp macro="" textlink="">
      <xdr:nvSpPr>
        <xdr:cNvPr id="411" name="テキスト ボックス 410"/>
        <xdr:cNvSpPr txBox="1"/>
      </xdr:nvSpPr>
      <xdr:spPr>
        <a:xfrm>
          <a:off x="6705111" y="133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72262</xdr:rowOff>
    </xdr:from>
    <xdr:to>
      <xdr:col>55</xdr:col>
      <xdr:colOff>50800</xdr:colOff>
      <xdr:row>78</xdr:row>
      <xdr:rowOff>2412</xdr:rowOff>
    </xdr:to>
    <xdr:sp macro="" textlink="">
      <xdr:nvSpPr>
        <xdr:cNvPr id="417" name="楕円 416"/>
        <xdr:cNvSpPr/>
      </xdr:nvSpPr>
      <xdr:spPr>
        <a:xfrm>
          <a:off x="10426700" y="1327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95139</xdr:rowOff>
    </xdr:from>
    <xdr:ext cx="534377" cy="259045"/>
    <xdr:sp macro="" textlink="">
      <xdr:nvSpPr>
        <xdr:cNvPr id="418" name="商工費該当値テキスト"/>
        <xdr:cNvSpPr txBox="1"/>
      </xdr:nvSpPr>
      <xdr:spPr>
        <a:xfrm>
          <a:off x="10528300" y="1312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74118</xdr:rowOff>
    </xdr:from>
    <xdr:to>
      <xdr:col>50</xdr:col>
      <xdr:colOff>165100</xdr:colOff>
      <xdr:row>77</xdr:row>
      <xdr:rowOff>4268</xdr:rowOff>
    </xdr:to>
    <xdr:sp macro="" textlink="">
      <xdr:nvSpPr>
        <xdr:cNvPr id="419" name="楕円 418"/>
        <xdr:cNvSpPr/>
      </xdr:nvSpPr>
      <xdr:spPr>
        <a:xfrm>
          <a:off x="9588500" y="1310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20794</xdr:rowOff>
    </xdr:from>
    <xdr:ext cx="534377" cy="259045"/>
    <xdr:sp macro="" textlink="">
      <xdr:nvSpPr>
        <xdr:cNvPr id="420" name="テキスト ボックス 419"/>
        <xdr:cNvSpPr txBox="1"/>
      </xdr:nvSpPr>
      <xdr:spPr>
        <a:xfrm>
          <a:off x="9372111" y="1287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151600</xdr:rowOff>
    </xdr:from>
    <xdr:to>
      <xdr:col>46</xdr:col>
      <xdr:colOff>38100</xdr:colOff>
      <xdr:row>75</xdr:row>
      <xdr:rowOff>81750</xdr:rowOff>
    </xdr:to>
    <xdr:sp macro="" textlink="">
      <xdr:nvSpPr>
        <xdr:cNvPr id="421" name="楕円 420"/>
        <xdr:cNvSpPr/>
      </xdr:nvSpPr>
      <xdr:spPr>
        <a:xfrm>
          <a:off x="8699500" y="128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98277</xdr:rowOff>
    </xdr:from>
    <xdr:ext cx="534377" cy="259045"/>
    <xdr:sp macro="" textlink="">
      <xdr:nvSpPr>
        <xdr:cNvPr id="422" name="テキスト ボックス 421"/>
        <xdr:cNvSpPr txBox="1"/>
      </xdr:nvSpPr>
      <xdr:spPr>
        <a:xfrm>
          <a:off x="8483111" y="1261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66726</xdr:rowOff>
    </xdr:from>
    <xdr:to>
      <xdr:col>41</xdr:col>
      <xdr:colOff>101600</xdr:colOff>
      <xdr:row>77</xdr:row>
      <xdr:rowOff>168326</xdr:rowOff>
    </xdr:to>
    <xdr:sp macro="" textlink="">
      <xdr:nvSpPr>
        <xdr:cNvPr id="423" name="楕円 422"/>
        <xdr:cNvSpPr/>
      </xdr:nvSpPr>
      <xdr:spPr>
        <a:xfrm>
          <a:off x="7810500" y="1326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13403</xdr:rowOff>
    </xdr:from>
    <xdr:ext cx="534377" cy="259045"/>
    <xdr:sp macro="" textlink="">
      <xdr:nvSpPr>
        <xdr:cNvPr id="424" name="テキスト ボックス 423"/>
        <xdr:cNvSpPr txBox="1"/>
      </xdr:nvSpPr>
      <xdr:spPr>
        <a:xfrm>
          <a:off x="7594111" y="1304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140869</xdr:rowOff>
    </xdr:from>
    <xdr:to>
      <xdr:col>36</xdr:col>
      <xdr:colOff>165100</xdr:colOff>
      <xdr:row>77</xdr:row>
      <xdr:rowOff>71019</xdr:rowOff>
    </xdr:to>
    <xdr:sp macro="" textlink="">
      <xdr:nvSpPr>
        <xdr:cNvPr id="425" name="楕円 424"/>
        <xdr:cNvSpPr/>
      </xdr:nvSpPr>
      <xdr:spPr>
        <a:xfrm>
          <a:off x="6921500" y="1317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87545</xdr:rowOff>
    </xdr:from>
    <xdr:ext cx="534377" cy="259045"/>
    <xdr:sp macro="" textlink="">
      <xdr:nvSpPr>
        <xdr:cNvPr id="426" name="テキスト ボックス 425"/>
        <xdr:cNvSpPr txBox="1"/>
      </xdr:nvSpPr>
      <xdr:spPr>
        <a:xfrm>
          <a:off x="6705111" y="1294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140427</xdr:rowOff>
    </xdr:from>
    <xdr:to>
      <xdr:col>55</xdr:col>
      <xdr:colOff>0</xdr:colOff>
      <xdr:row>98</xdr:row>
      <xdr:rowOff>144160</xdr:rowOff>
    </xdr:to>
    <xdr:cxnSp macro="">
      <xdr:nvCxnSpPr>
        <xdr:cNvPr id="457" name="直線コネクタ 456"/>
        <xdr:cNvCxnSpPr/>
      </xdr:nvCxnSpPr>
      <xdr:spPr>
        <a:xfrm>
          <a:off x="9639300" y="16942527"/>
          <a:ext cx="8382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102488</xdr:rowOff>
    </xdr:from>
    <xdr:ext cx="534377" cy="259045"/>
    <xdr:sp macro="" textlink="">
      <xdr:nvSpPr>
        <xdr:cNvPr id="458" name="土木費平均値テキスト"/>
        <xdr:cNvSpPr txBox="1"/>
      </xdr:nvSpPr>
      <xdr:spPr>
        <a:xfrm>
          <a:off x="10528300" y="1690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127119</xdr:rowOff>
    </xdr:from>
    <xdr:to>
      <xdr:col>50</xdr:col>
      <xdr:colOff>114300</xdr:colOff>
      <xdr:row>98</xdr:row>
      <xdr:rowOff>140427</xdr:rowOff>
    </xdr:to>
    <xdr:cxnSp macro="">
      <xdr:nvCxnSpPr>
        <xdr:cNvPr id="460" name="直線コネクタ 459"/>
        <xdr:cNvCxnSpPr/>
      </xdr:nvCxnSpPr>
      <xdr:spPr>
        <a:xfrm>
          <a:off x="8750300" y="16929219"/>
          <a:ext cx="889000" cy="1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37025</xdr:rowOff>
    </xdr:from>
    <xdr:ext cx="534377" cy="259045"/>
    <xdr:sp macro="" textlink="">
      <xdr:nvSpPr>
        <xdr:cNvPr id="462" name="テキスト ボックス 461"/>
        <xdr:cNvSpPr txBox="1"/>
      </xdr:nvSpPr>
      <xdr:spPr>
        <a:xfrm>
          <a:off x="9372111" y="170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127119</xdr:rowOff>
    </xdr:from>
    <xdr:to>
      <xdr:col>45</xdr:col>
      <xdr:colOff>177800</xdr:colOff>
      <xdr:row>98</xdr:row>
      <xdr:rowOff>146095</xdr:rowOff>
    </xdr:to>
    <xdr:cxnSp macro="">
      <xdr:nvCxnSpPr>
        <xdr:cNvPr id="463" name="直線コネクタ 462"/>
        <xdr:cNvCxnSpPr/>
      </xdr:nvCxnSpPr>
      <xdr:spPr>
        <a:xfrm flipV="1">
          <a:off x="7861300" y="16929219"/>
          <a:ext cx="889000" cy="1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55343</xdr:rowOff>
    </xdr:from>
    <xdr:ext cx="534377" cy="259045"/>
    <xdr:sp macro="" textlink="">
      <xdr:nvSpPr>
        <xdr:cNvPr id="465" name="テキスト ボックス 464"/>
        <xdr:cNvSpPr txBox="1"/>
      </xdr:nvSpPr>
      <xdr:spPr>
        <a:xfrm>
          <a:off x="8483111" y="170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143035</xdr:rowOff>
    </xdr:from>
    <xdr:to>
      <xdr:col>41</xdr:col>
      <xdr:colOff>50800</xdr:colOff>
      <xdr:row>98</xdr:row>
      <xdr:rowOff>146095</xdr:rowOff>
    </xdr:to>
    <xdr:cxnSp macro="">
      <xdr:nvCxnSpPr>
        <xdr:cNvPr id="466" name="直線コネクタ 465"/>
        <xdr:cNvCxnSpPr/>
      </xdr:nvCxnSpPr>
      <xdr:spPr>
        <a:xfrm>
          <a:off x="6972300" y="16945135"/>
          <a:ext cx="889000" cy="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44862</xdr:rowOff>
    </xdr:from>
    <xdr:ext cx="534377" cy="259045"/>
    <xdr:sp macro="" textlink="">
      <xdr:nvSpPr>
        <xdr:cNvPr id="468" name="テキスト ボックス 467"/>
        <xdr:cNvSpPr txBox="1"/>
      </xdr:nvSpPr>
      <xdr:spPr>
        <a:xfrm>
          <a:off x="7594111" y="170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43043</xdr:rowOff>
    </xdr:from>
    <xdr:ext cx="534377" cy="259045"/>
    <xdr:sp macro="" textlink="">
      <xdr:nvSpPr>
        <xdr:cNvPr id="470" name="テキスト ボックス 469"/>
        <xdr:cNvSpPr txBox="1"/>
      </xdr:nvSpPr>
      <xdr:spPr>
        <a:xfrm>
          <a:off x="6705111" y="1701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93360</xdr:rowOff>
    </xdr:from>
    <xdr:to>
      <xdr:col>55</xdr:col>
      <xdr:colOff>50800</xdr:colOff>
      <xdr:row>99</xdr:row>
      <xdr:rowOff>23510</xdr:rowOff>
    </xdr:to>
    <xdr:sp macro="" textlink="">
      <xdr:nvSpPr>
        <xdr:cNvPr id="476" name="楕円 475"/>
        <xdr:cNvSpPr/>
      </xdr:nvSpPr>
      <xdr:spPr>
        <a:xfrm>
          <a:off x="10426700" y="168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52737</xdr:rowOff>
    </xdr:from>
    <xdr:ext cx="599010" cy="259045"/>
    <xdr:sp macro="" textlink="">
      <xdr:nvSpPr>
        <xdr:cNvPr id="477" name="土木費該当値テキスト"/>
        <xdr:cNvSpPr txBox="1"/>
      </xdr:nvSpPr>
      <xdr:spPr>
        <a:xfrm>
          <a:off x="10528300" y="166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89627</xdr:rowOff>
    </xdr:from>
    <xdr:to>
      <xdr:col>50</xdr:col>
      <xdr:colOff>165100</xdr:colOff>
      <xdr:row>99</xdr:row>
      <xdr:rowOff>19777</xdr:rowOff>
    </xdr:to>
    <xdr:sp macro="" textlink="">
      <xdr:nvSpPr>
        <xdr:cNvPr id="478" name="楕円 477"/>
        <xdr:cNvSpPr/>
      </xdr:nvSpPr>
      <xdr:spPr>
        <a:xfrm>
          <a:off x="9588500" y="168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36304</xdr:rowOff>
    </xdr:from>
    <xdr:ext cx="599010" cy="259045"/>
    <xdr:sp macro="" textlink="">
      <xdr:nvSpPr>
        <xdr:cNvPr id="479" name="テキスト ボックス 478"/>
        <xdr:cNvSpPr txBox="1"/>
      </xdr:nvSpPr>
      <xdr:spPr>
        <a:xfrm>
          <a:off x="9339795" y="16666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76319</xdr:rowOff>
    </xdr:from>
    <xdr:to>
      <xdr:col>46</xdr:col>
      <xdr:colOff>38100</xdr:colOff>
      <xdr:row>99</xdr:row>
      <xdr:rowOff>6469</xdr:rowOff>
    </xdr:to>
    <xdr:sp macro="" textlink="">
      <xdr:nvSpPr>
        <xdr:cNvPr id="480" name="楕円 479"/>
        <xdr:cNvSpPr/>
      </xdr:nvSpPr>
      <xdr:spPr>
        <a:xfrm>
          <a:off x="8699500" y="1687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22996</xdr:rowOff>
    </xdr:from>
    <xdr:ext cx="599010" cy="259045"/>
    <xdr:sp macro="" textlink="">
      <xdr:nvSpPr>
        <xdr:cNvPr id="481" name="テキスト ボックス 480"/>
        <xdr:cNvSpPr txBox="1"/>
      </xdr:nvSpPr>
      <xdr:spPr>
        <a:xfrm>
          <a:off x="8450795" y="16653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95295</xdr:rowOff>
    </xdr:from>
    <xdr:to>
      <xdr:col>41</xdr:col>
      <xdr:colOff>101600</xdr:colOff>
      <xdr:row>99</xdr:row>
      <xdr:rowOff>25445</xdr:rowOff>
    </xdr:to>
    <xdr:sp macro="" textlink="">
      <xdr:nvSpPr>
        <xdr:cNvPr id="482" name="楕円 481"/>
        <xdr:cNvSpPr/>
      </xdr:nvSpPr>
      <xdr:spPr>
        <a:xfrm>
          <a:off x="7810500" y="1689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41972</xdr:rowOff>
    </xdr:from>
    <xdr:ext cx="599010" cy="259045"/>
    <xdr:sp macro="" textlink="">
      <xdr:nvSpPr>
        <xdr:cNvPr id="483" name="テキスト ボックス 482"/>
        <xdr:cNvSpPr txBox="1"/>
      </xdr:nvSpPr>
      <xdr:spPr>
        <a:xfrm>
          <a:off x="7561795" y="16672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92235</xdr:rowOff>
    </xdr:from>
    <xdr:to>
      <xdr:col>36</xdr:col>
      <xdr:colOff>165100</xdr:colOff>
      <xdr:row>99</xdr:row>
      <xdr:rowOff>22385</xdr:rowOff>
    </xdr:to>
    <xdr:sp macro="" textlink="">
      <xdr:nvSpPr>
        <xdr:cNvPr id="484" name="楕円 483"/>
        <xdr:cNvSpPr/>
      </xdr:nvSpPr>
      <xdr:spPr>
        <a:xfrm>
          <a:off x="6921500" y="1689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38912</xdr:rowOff>
    </xdr:from>
    <xdr:ext cx="599010" cy="259045"/>
    <xdr:sp macro="" textlink="">
      <xdr:nvSpPr>
        <xdr:cNvPr id="485" name="テキスト ボックス 484"/>
        <xdr:cNvSpPr txBox="1"/>
      </xdr:nvSpPr>
      <xdr:spPr>
        <a:xfrm>
          <a:off x="6672795" y="1666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31883</xdr:rowOff>
    </xdr:from>
    <xdr:to>
      <xdr:col>85</xdr:col>
      <xdr:colOff>127000</xdr:colOff>
      <xdr:row>38</xdr:row>
      <xdr:rowOff>36482</xdr:rowOff>
    </xdr:to>
    <xdr:cxnSp macro="">
      <xdr:nvCxnSpPr>
        <xdr:cNvPr id="512" name="直線コネクタ 511"/>
        <xdr:cNvCxnSpPr/>
      </xdr:nvCxnSpPr>
      <xdr:spPr>
        <a:xfrm flipV="1">
          <a:off x="15481300" y="6546983"/>
          <a:ext cx="838200" cy="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36482</xdr:rowOff>
    </xdr:from>
    <xdr:to>
      <xdr:col>81</xdr:col>
      <xdr:colOff>50800</xdr:colOff>
      <xdr:row>38</xdr:row>
      <xdr:rowOff>37159</xdr:rowOff>
    </xdr:to>
    <xdr:cxnSp macro="">
      <xdr:nvCxnSpPr>
        <xdr:cNvPr id="515" name="直線コネクタ 514"/>
        <xdr:cNvCxnSpPr/>
      </xdr:nvCxnSpPr>
      <xdr:spPr>
        <a:xfrm flipV="1">
          <a:off x="14592300" y="6551582"/>
          <a:ext cx="889000" cy="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13947</xdr:rowOff>
    </xdr:from>
    <xdr:to>
      <xdr:col>76</xdr:col>
      <xdr:colOff>114300</xdr:colOff>
      <xdr:row>38</xdr:row>
      <xdr:rowOff>37159</xdr:rowOff>
    </xdr:to>
    <xdr:cxnSp macro="">
      <xdr:nvCxnSpPr>
        <xdr:cNvPr id="518" name="直線コネクタ 517"/>
        <xdr:cNvCxnSpPr/>
      </xdr:nvCxnSpPr>
      <xdr:spPr>
        <a:xfrm>
          <a:off x="13703300" y="6529047"/>
          <a:ext cx="889000" cy="2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153407</xdr:rowOff>
    </xdr:from>
    <xdr:to>
      <xdr:col>71</xdr:col>
      <xdr:colOff>177800</xdr:colOff>
      <xdr:row>38</xdr:row>
      <xdr:rowOff>13947</xdr:rowOff>
    </xdr:to>
    <xdr:cxnSp macro="">
      <xdr:nvCxnSpPr>
        <xdr:cNvPr id="521" name="直線コネクタ 520"/>
        <xdr:cNvCxnSpPr/>
      </xdr:nvCxnSpPr>
      <xdr:spPr>
        <a:xfrm>
          <a:off x="12814300" y="6497057"/>
          <a:ext cx="889000" cy="3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38140</xdr:rowOff>
    </xdr:from>
    <xdr:ext cx="534377" cy="259045"/>
    <xdr:sp macro="" textlink="">
      <xdr:nvSpPr>
        <xdr:cNvPr id="525" name="テキスト ボックス 524"/>
        <xdr:cNvSpPr txBox="1"/>
      </xdr:nvSpPr>
      <xdr:spPr>
        <a:xfrm>
          <a:off x="12547111" y="655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152533</xdr:rowOff>
    </xdr:from>
    <xdr:to>
      <xdr:col>85</xdr:col>
      <xdr:colOff>177800</xdr:colOff>
      <xdr:row>38</xdr:row>
      <xdr:rowOff>82683</xdr:rowOff>
    </xdr:to>
    <xdr:sp macro="" textlink="">
      <xdr:nvSpPr>
        <xdr:cNvPr id="531" name="楕円 530"/>
        <xdr:cNvSpPr/>
      </xdr:nvSpPr>
      <xdr:spPr>
        <a:xfrm>
          <a:off x="16268700" y="64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76073</xdr:rowOff>
    </xdr:from>
    <xdr:ext cx="534377" cy="259045"/>
    <xdr:sp macro="" textlink="">
      <xdr:nvSpPr>
        <xdr:cNvPr id="532" name="消防費該当値テキスト"/>
        <xdr:cNvSpPr txBox="1"/>
      </xdr:nvSpPr>
      <xdr:spPr>
        <a:xfrm>
          <a:off x="16370300" y="64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157133</xdr:rowOff>
    </xdr:from>
    <xdr:to>
      <xdr:col>81</xdr:col>
      <xdr:colOff>101600</xdr:colOff>
      <xdr:row>38</xdr:row>
      <xdr:rowOff>87283</xdr:rowOff>
    </xdr:to>
    <xdr:sp macro="" textlink="">
      <xdr:nvSpPr>
        <xdr:cNvPr id="533" name="楕円 532"/>
        <xdr:cNvSpPr/>
      </xdr:nvSpPr>
      <xdr:spPr>
        <a:xfrm>
          <a:off x="15430500" y="65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78409</xdr:rowOff>
    </xdr:from>
    <xdr:ext cx="534377" cy="259045"/>
    <xdr:sp macro="" textlink="">
      <xdr:nvSpPr>
        <xdr:cNvPr id="534" name="テキスト ボックス 533"/>
        <xdr:cNvSpPr txBox="1"/>
      </xdr:nvSpPr>
      <xdr:spPr>
        <a:xfrm>
          <a:off x="15214111" y="65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157809</xdr:rowOff>
    </xdr:from>
    <xdr:to>
      <xdr:col>76</xdr:col>
      <xdr:colOff>165100</xdr:colOff>
      <xdr:row>38</xdr:row>
      <xdr:rowOff>87959</xdr:rowOff>
    </xdr:to>
    <xdr:sp macro="" textlink="">
      <xdr:nvSpPr>
        <xdr:cNvPr id="535" name="楕円 534"/>
        <xdr:cNvSpPr/>
      </xdr:nvSpPr>
      <xdr:spPr>
        <a:xfrm>
          <a:off x="14541500" y="650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79086</xdr:rowOff>
    </xdr:from>
    <xdr:ext cx="534377" cy="259045"/>
    <xdr:sp macro="" textlink="">
      <xdr:nvSpPr>
        <xdr:cNvPr id="536" name="テキスト ボックス 535"/>
        <xdr:cNvSpPr txBox="1"/>
      </xdr:nvSpPr>
      <xdr:spPr>
        <a:xfrm>
          <a:off x="14325111" y="659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134597</xdr:rowOff>
    </xdr:from>
    <xdr:to>
      <xdr:col>72</xdr:col>
      <xdr:colOff>38100</xdr:colOff>
      <xdr:row>38</xdr:row>
      <xdr:rowOff>64747</xdr:rowOff>
    </xdr:to>
    <xdr:sp macro="" textlink="">
      <xdr:nvSpPr>
        <xdr:cNvPr id="537" name="楕円 536"/>
        <xdr:cNvSpPr/>
      </xdr:nvSpPr>
      <xdr:spPr>
        <a:xfrm>
          <a:off x="13652500" y="647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55874</xdr:rowOff>
    </xdr:from>
    <xdr:ext cx="534377" cy="259045"/>
    <xdr:sp macro="" textlink="">
      <xdr:nvSpPr>
        <xdr:cNvPr id="538" name="テキスト ボックス 537"/>
        <xdr:cNvSpPr txBox="1"/>
      </xdr:nvSpPr>
      <xdr:spPr>
        <a:xfrm>
          <a:off x="13436111" y="657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102607</xdr:rowOff>
    </xdr:from>
    <xdr:to>
      <xdr:col>67</xdr:col>
      <xdr:colOff>101600</xdr:colOff>
      <xdr:row>38</xdr:row>
      <xdr:rowOff>32757</xdr:rowOff>
    </xdr:to>
    <xdr:sp macro="" textlink="">
      <xdr:nvSpPr>
        <xdr:cNvPr id="539" name="楕円 538"/>
        <xdr:cNvSpPr/>
      </xdr:nvSpPr>
      <xdr:spPr>
        <a:xfrm>
          <a:off x="12763500" y="644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49284</xdr:rowOff>
    </xdr:from>
    <xdr:ext cx="534377" cy="259045"/>
    <xdr:sp macro="" textlink="">
      <xdr:nvSpPr>
        <xdr:cNvPr id="540" name="テキスト ボックス 539"/>
        <xdr:cNvSpPr txBox="1"/>
      </xdr:nvSpPr>
      <xdr:spPr>
        <a:xfrm>
          <a:off x="12547111" y="622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63596</xdr:rowOff>
    </xdr:from>
    <xdr:to>
      <xdr:col>85</xdr:col>
      <xdr:colOff>127000</xdr:colOff>
      <xdr:row>58</xdr:row>
      <xdr:rowOff>88295</xdr:rowOff>
    </xdr:to>
    <xdr:cxnSp macro="">
      <xdr:nvCxnSpPr>
        <xdr:cNvPr id="571" name="直線コネクタ 570"/>
        <xdr:cNvCxnSpPr/>
      </xdr:nvCxnSpPr>
      <xdr:spPr>
        <a:xfrm>
          <a:off x="15481300" y="10007696"/>
          <a:ext cx="838200" cy="2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60304</xdr:rowOff>
    </xdr:from>
    <xdr:to>
      <xdr:col>81</xdr:col>
      <xdr:colOff>50800</xdr:colOff>
      <xdr:row>58</xdr:row>
      <xdr:rowOff>63596</xdr:rowOff>
    </xdr:to>
    <xdr:cxnSp macro="">
      <xdr:nvCxnSpPr>
        <xdr:cNvPr id="574" name="直線コネクタ 573"/>
        <xdr:cNvCxnSpPr/>
      </xdr:nvCxnSpPr>
      <xdr:spPr>
        <a:xfrm>
          <a:off x="14592300" y="10004404"/>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60304</xdr:rowOff>
    </xdr:from>
    <xdr:to>
      <xdr:col>76</xdr:col>
      <xdr:colOff>114300</xdr:colOff>
      <xdr:row>58</xdr:row>
      <xdr:rowOff>96948</xdr:rowOff>
    </xdr:to>
    <xdr:cxnSp macro="">
      <xdr:nvCxnSpPr>
        <xdr:cNvPr id="577" name="直線コネクタ 576"/>
        <xdr:cNvCxnSpPr/>
      </xdr:nvCxnSpPr>
      <xdr:spPr>
        <a:xfrm flipV="1">
          <a:off x="13703300" y="10004404"/>
          <a:ext cx="889000" cy="3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95332</xdr:rowOff>
    </xdr:from>
    <xdr:to>
      <xdr:col>71</xdr:col>
      <xdr:colOff>177800</xdr:colOff>
      <xdr:row>58</xdr:row>
      <xdr:rowOff>96948</xdr:rowOff>
    </xdr:to>
    <xdr:cxnSp macro="">
      <xdr:nvCxnSpPr>
        <xdr:cNvPr id="580" name="直線コネクタ 579"/>
        <xdr:cNvCxnSpPr/>
      </xdr:nvCxnSpPr>
      <xdr:spPr>
        <a:xfrm>
          <a:off x="12814300" y="10039432"/>
          <a:ext cx="889000" cy="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37495</xdr:rowOff>
    </xdr:from>
    <xdr:to>
      <xdr:col>85</xdr:col>
      <xdr:colOff>177800</xdr:colOff>
      <xdr:row>58</xdr:row>
      <xdr:rowOff>139095</xdr:rowOff>
    </xdr:to>
    <xdr:sp macro="" textlink="">
      <xdr:nvSpPr>
        <xdr:cNvPr id="590" name="楕円 589"/>
        <xdr:cNvSpPr/>
      </xdr:nvSpPr>
      <xdr:spPr>
        <a:xfrm>
          <a:off x="16268700" y="998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129523</xdr:rowOff>
    </xdr:from>
    <xdr:ext cx="534377" cy="259045"/>
    <xdr:sp macro="" textlink="">
      <xdr:nvSpPr>
        <xdr:cNvPr id="591" name="教育費該当値テキスト"/>
        <xdr:cNvSpPr txBox="1"/>
      </xdr:nvSpPr>
      <xdr:spPr>
        <a:xfrm>
          <a:off x="16370300" y="990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12796</xdr:rowOff>
    </xdr:from>
    <xdr:to>
      <xdr:col>81</xdr:col>
      <xdr:colOff>101600</xdr:colOff>
      <xdr:row>58</xdr:row>
      <xdr:rowOff>114396</xdr:rowOff>
    </xdr:to>
    <xdr:sp macro="" textlink="">
      <xdr:nvSpPr>
        <xdr:cNvPr id="592" name="楕円 591"/>
        <xdr:cNvSpPr/>
      </xdr:nvSpPr>
      <xdr:spPr>
        <a:xfrm>
          <a:off x="15430500" y="995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105523</xdr:rowOff>
    </xdr:from>
    <xdr:ext cx="534377" cy="259045"/>
    <xdr:sp macro="" textlink="">
      <xdr:nvSpPr>
        <xdr:cNvPr id="593" name="テキスト ボックス 592"/>
        <xdr:cNvSpPr txBox="1"/>
      </xdr:nvSpPr>
      <xdr:spPr>
        <a:xfrm>
          <a:off x="15214111" y="1004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9504</xdr:rowOff>
    </xdr:from>
    <xdr:to>
      <xdr:col>76</xdr:col>
      <xdr:colOff>165100</xdr:colOff>
      <xdr:row>58</xdr:row>
      <xdr:rowOff>111104</xdr:rowOff>
    </xdr:to>
    <xdr:sp macro="" textlink="">
      <xdr:nvSpPr>
        <xdr:cNvPr id="594" name="楕円 593"/>
        <xdr:cNvSpPr/>
      </xdr:nvSpPr>
      <xdr:spPr>
        <a:xfrm>
          <a:off x="14541500" y="995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102231</xdr:rowOff>
    </xdr:from>
    <xdr:ext cx="534377" cy="259045"/>
    <xdr:sp macro="" textlink="">
      <xdr:nvSpPr>
        <xdr:cNvPr id="595" name="テキスト ボックス 594"/>
        <xdr:cNvSpPr txBox="1"/>
      </xdr:nvSpPr>
      <xdr:spPr>
        <a:xfrm>
          <a:off x="14325111" y="1004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46148</xdr:rowOff>
    </xdr:from>
    <xdr:to>
      <xdr:col>72</xdr:col>
      <xdr:colOff>38100</xdr:colOff>
      <xdr:row>58</xdr:row>
      <xdr:rowOff>147748</xdr:rowOff>
    </xdr:to>
    <xdr:sp macro="" textlink="">
      <xdr:nvSpPr>
        <xdr:cNvPr id="596" name="楕円 595"/>
        <xdr:cNvSpPr/>
      </xdr:nvSpPr>
      <xdr:spPr>
        <a:xfrm>
          <a:off x="13652500" y="999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138875</xdr:rowOff>
    </xdr:from>
    <xdr:ext cx="534377" cy="259045"/>
    <xdr:sp macro="" textlink="">
      <xdr:nvSpPr>
        <xdr:cNvPr id="597" name="テキスト ボックス 596"/>
        <xdr:cNvSpPr txBox="1"/>
      </xdr:nvSpPr>
      <xdr:spPr>
        <a:xfrm>
          <a:off x="13436111" y="1008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44532</xdr:rowOff>
    </xdr:from>
    <xdr:to>
      <xdr:col>67</xdr:col>
      <xdr:colOff>101600</xdr:colOff>
      <xdr:row>58</xdr:row>
      <xdr:rowOff>146132</xdr:rowOff>
    </xdr:to>
    <xdr:sp macro="" textlink="">
      <xdr:nvSpPr>
        <xdr:cNvPr id="598" name="楕円 597"/>
        <xdr:cNvSpPr/>
      </xdr:nvSpPr>
      <xdr:spPr>
        <a:xfrm>
          <a:off x="12763500" y="99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137259</xdr:rowOff>
    </xdr:from>
    <xdr:ext cx="534377" cy="259045"/>
    <xdr:sp macro="" textlink="">
      <xdr:nvSpPr>
        <xdr:cNvPr id="599" name="テキスト ボックス 598"/>
        <xdr:cNvSpPr txBox="1"/>
      </xdr:nvSpPr>
      <xdr:spPr>
        <a:xfrm>
          <a:off x="12547111" y="1008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134720</xdr:rowOff>
    </xdr:from>
    <xdr:to>
      <xdr:col>85</xdr:col>
      <xdr:colOff>127000</xdr:colOff>
      <xdr:row>78</xdr:row>
      <xdr:rowOff>139700</xdr:rowOff>
    </xdr:to>
    <xdr:cxnSp macro="">
      <xdr:nvCxnSpPr>
        <xdr:cNvPr id="626" name="直線コネクタ 625"/>
        <xdr:cNvCxnSpPr/>
      </xdr:nvCxnSpPr>
      <xdr:spPr>
        <a:xfrm>
          <a:off x="15481300" y="13507820"/>
          <a:ext cx="838200" cy="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134720</xdr:rowOff>
    </xdr:from>
    <xdr:to>
      <xdr:col>81</xdr:col>
      <xdr:colOff>50800</xdr:colOff>
      <xdr:row>78</xdr:row>
      <xdr:rowOff>139700</xdr:rowOff>
    </xdr:to>
    <xdr:cxnSp macro="">
      <xdr:nvCxnSpPr>
        <xdr:cNvPr id="629" name="直線コネクタ 628"/>
        <xdr:cNvCxnSpPr/>
      </xdr:nvCxnSpPr>
      <xdr:spPr>
        <a:xfrm flipV="1">
          <a:off x="14592300" y="13507820"/>
          <a:ext cx="889000" cy="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118669</xdr:rowOff>
    </xdr:from>
    <xdr:to>
      <xdr:col>76</xdr:col>
      <xdr:colOff>114300</xdr:colOff>
      <xdr:row>78</xdr:row>
      <xdr:rowOff>139700</xdr:rowOff>
    </xdr:to>
    <xdr:cxnSp macro="">
      <xdr:nvCxnSpPr>
        <xdr:cNvPr id="632" name="直線コネクタ 631"/>
        <xdr:cNvCxnSpPr/>
      </xdr:nvCxnSpPr>
      <xdr:spPr>
        <a:xfrm>
          <a:off x="13703300" y="13491769"/>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118669</xdr:rowOff>
    </xdr:from>
    <xdr:to>
      <xdr:col>71</xdr:col>
      <xdr:colOff>177800</xdr:colOff>
      <xdr:row>78</xdr:row>
      <xdr:rowOff>139700</xdr:rowOff>
    </xdr:to>
    <xdr:cxnSp macro="">
      <xdr:nvCxnSpPr>
        <xdr:cNvPr id="635" name="直線コネクタ 634"/>
        <xdr:cNvCxnSpPr/>
      </xdr:nvCxnSpPr>
      <xdr:spPr>
        <a:xfrm flipV="1">
          <a:off x="12814300" y="13491769"/>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5" name="楕円 64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249299" cy="259045"/>
    <xdr:sp macro="" textlink="">
      <xdr:nvSpPr>
        <xdr:cNvPr id="646" name="災害復旧費該当値テキスト"/>
        <xdr:cNvSpPr txBox="1"/>
      </xdr:nvSpPr>
      <xdr:spPr>
        <a:xfrm>
          <a:off x="16370300" y="13400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83920</xdr:rowOff>
    </xdr:from>
    <xdr:to>
      <xdr:col>81</xdr:col>
      <xdr:colOff>101600</xdr:colOff>
      <xdr:row>79</xdr:row>
      <xdr:rowOff>14070</xdr:rowOff>
    </xdr:to>
    <xdr:sp macro="" textlink="">
      <xdr:nvSpPr>
        <xdr:cNvPr id="647" name="楕円 646"/>
        <xdr:cNvSpPr/>
      </xdr:nvSpPr>
      <xdr:spPr>
        <a:xfrm>
          <a:off x="15430500" y="1345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5197</xdr:rowOff>
    </xdr:from>
    <xdr:ext cx="469744" cy="259045"/>
    <xdr:sp macro="" textlink="">
      <xdr:nvSpPr>
        <xdr:cNvPr id="648" name="テキスト ボックス 647"/>
        <xdr:cNvSpPr txBox="1"/>
      </xdr:nvSpPr>
      <xdr:spPr>
        <a:xfrm>
          <a:off x="15246428" y="1354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9" name="楕円 64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0" name="テキスト ボックス 64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67869</xdr:rowOff>
    </xdr:from>
    <xdr:to>
      <xdr:col>72</xdr:col>
      <xdr:colOff>38100</xdr:colOff>
      <xdr:row>78</xdr:row>
      <xdr:rowOff>169469</xdr:rowOff>
    </xdr:to>
    <xdr:sp macro="" textlink="">
      <xdr:nvSpPr>
        <xdr:cNvPr id="651" name="楕円 650"/>
        <xdr:cNvSpPr/>
      </xdr:nvSpPr>
      <xdr:spPr>
        <a:xfrm>
          <a:off x="13652500" y="1344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160596</xdr:rowOff>
    </xdr:from>
    <xdr:ext cx="469744" cy="259045"/>
    <xdr:sp macro="" textlink="">
      <xdr:nvSpPr>
        <xdr:cNvPr id="652" name="テキスト ボックス 651"/>
        <xdr:cNvSpPr txBox="1"/>
      </xdr:nvSpPr>
      <xdr:spPr>
        <a:xfrm>
          <a:off x="13468428" y="1353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3" name="楕円 65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4" name="テキスト ボックス 65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56192</xdr:rowOff>
    </xdr:from>
    <xdr:to>
      <xdr:col>85</xdr:col>
      <xdr:colOff>127000</xdr:colOff>
      <xdr:row>95</xdr:row>
      <xdr:rowOff>145072</xdr:rowOff>
    </xdr:to>
    <xdr:cxnSp macro="">
      <xdr:nvCxnSpPr>
        <xdr:cNvPr id="681" name="直線コネクタ 680"/>
        <xdr:cNvCxnSpPr/>
      </xdr:nvCxnSpPr>
      <xdr:spPr>
        <a:xfrm>
          <a:off x="15481300" y="16343942"/>
          <a:ext cx="838200" cy="8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66916</xdr:rowOff>
    </xdr:from>
    <xdr:ext cx="534377" cy="259045"/>
    <xdr:sp macro="" textlink="">
      <xdr:nvSpPr>
        <xdr:cNvPr id="682" name="公債費平均値テキスト"/>
        <xdr:cNvSpPr txBox="1"/>
      </xdr:nvSpPr>
      <xdr:spPr>
        <a:xfrm>
          <a:off x="16370300" y="1652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35148</xdr:rowOff>
    </xdr:from>
    <xdr:to>
      <xdr:col>81</xdr:col>
      <xdr:colOff>50800</xdr:colOff>
      <xdr:row>95</xdr:row>
      <xdr:rowOff>56192</xdr:rowOff>
    </xdr:to>
    <xdr:cxnSp macro="">
      <xdr:nvCxnSpPr>
        <xdr:cNvPr id="684" name="直線コネクタ 683"/>
        <xdr:cNvCxnSpPr/>
      </xdr:nvCxnSpPr>
      <xdr:spPr>
        <a:xfrm>
          <a:off x="14592300" y="16322898"/>
          <a:ext cx="889000" cy="2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38093</xdr:rowOff>
    </xdr:from>
    <xdr:ext cx="534377" cy="259045"/>
    <xdr:sp macro="" textlink="">
      <xdr:nvSpPr>
        <xdr:cNvPr id="686" name="テキスト ボックス 685"/>
        <xdr:cNvSpPr txBox="1"/>
      </xdr:nvSpPr>
      <xdr:spPr>
        <a:xfrm>
          <a:off x="15214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35148</xdr:rowOff>
    </xdr:from>
    <xdr:to>
      <xdr:col>76</xdr:col>
      <xdr:colOff>114300</xdr:colOff>
      <xdr:row>95</xdr:row>
      <xdr:rowOff>77594</xdr:rowOff>
    </xdr:to>
    <xdr:cxnSp macro="">
      <xdr:nvCxnSpPr>
        <xdr:cNvPr id="687" name="直線コネクタ 686"/>
        <xdr:cNvCxnSpPr/>
      </xdr:nvCxnSpPr>
      <xdr:spPr>
        <a:xfrm flipV="1">
          <a:off x="13703300" y="16322898"/>
          <a:ext cx="889000" cy="4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32731</xdr:rowOff>
    </xdr:from>
    <xdr:ext cx="534377" cy="259045"/>
    <xdr:sp macro="" textlink="">
      <xdr:nvSpPr>
        <xdr:cNvPr id="689" name="テキスト ボックス 688"/>
        <xdr:cNvSpPr txBox="1"/>
      </xdr:nvSpPr>
      <xdr:spPr>
        <a:xfrm>
          <a:off x="14325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77594</xdr:rowOff>
    </xdr:from>
    <xdr:to>
      <xdr:col>71</xdr:col>
      <xdr:colOff>177800</xdr:colOff>
      <xdr:row>95</xdr:row>
      <xdr:rowOff>133317</xdr:rowOff>
    </xdr:to>
    <xdr:cxnSp macro="">
      <xdr:nvCxnSpPr>
        <xdr:cNvPr id="690" name="直線コネクタ 689"/>
        <xdr:cNvCxnSpPr/>
      </xdr:nvCxnSpPr>
      <xdr:spPr>
        <a:xfrm flipV="1">
          <a:off x="12814300" y="16365344"/>
          <a:ext cx="889000" cy="5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37481</xdr:rowOff>
    </xdr:from>
    <xdr:ext cx="534377" cy="259045"/>
    <xdr:sp macro="" textlink="">
      <xdr:nvSpPr>
        <xdr:cNvPr id="692" name="テキスト ボックス 691"/>
        <xdr:cNvSpPr txBox="1"/>
      </xdr:nvSpPr>
      <xdr:spPr>
        <a:xfrm>
          <a:off x="13436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40064</xdr:rowOff>
    </xdr:from>
    <xdr:ext cx="534377" cy="259045"/>
    <xdr:sp macro="" textlink="">
      <xdr:nvSpPr>
        <xdr:cNvPr id="694" name="テキスト ボックス 693"/>
        <xdr:cNvSpPr txBox="1"/>
      </xdr:nvSpPr>
      <xdr:spPr>
        <a:xfrm>
          <a:off x="12547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94272</xdr:rowOff>
    </xdr:from>
    <xdr:to>
      <xdr:col>85</xdr:col>
      <xdr:colOff>177800</xdr:colOff>
      <xdr:row>96</xdr:row>
      <xdr:rowOff>24422</xdr:rowOff>
    </xdr:to>
    <xdr:sp macro="" textlink="">
      <xdr:nvSpPr>
        <xdr:cNvPr id="700" name="楕円 699"/>
        <xdr:cNvSpPr/>
      </xdr:nvSpPr>
      <xdr:spPr>
        <a:xfrm>
          <a:off x="16268700" y="1638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117149</xdr:rowOff>
    </xdr:from>
    <xdr:ext cx="599010" cy="259045"/>
    <xdr:sp macro="" textlink="">
      <xdr:nvSpPr>
        <xdr:cNvPr id="701" name="公債費該当値テキスト"/>
        <xdr:cNvSpPr txBox="1"/>
      </xdr:nvSpPr>
      <xdr:spPr>
        <a:xfrm>
          <a:off x="16370300" y="1623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5392</xdr:rowOff>
    </xdr:from>
    <xdr:to>
      <xdr:col>81</xdr:col>
      <xdr:colOff>101600</xdr:colOff>
      <xdr:row>95</xdr:row>
      <xdr:rowOff>106992</xdr:rowOff>
    </xdr:to>
    <xdr:sp macro="" textlink="">
      <xdr:nvSpPr>
        <xdr:cNvPr id="702" name="楕円 701"/>
        <xdr:cNvSpPr/>
      </xdr:nvSpPr>
      <xdr:spPr>
        <a:xfrm>
          <a:off x="15430500" y="1629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123519</xdr:rowOff>
    </xdr:from>
    <xdr:ext cx="599010" cy="259045"/>
    <xdr:sp macro="" textlink="">
      <xdr:nvSpPr>
        <xdr:cNvPr id="703" name="テキスト ボックス 702"/>
        <xdr:cNvSpPr txBox="1"/>
      </xdr:nvSpPr>
      <xdr:spPr>
        <a:xfrm>
          <a:off x="15181795" y="1606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155798</xdr:rowOff>
    </xdr:from>
    <xdr:to>
      <xdr:col>76</xdr:col>
      <xdr:colOff>165100</xdr:colOff>
      <xdr:row>95</xdr:row>
      <xdr:rowOff>85948</xdr:rowOff>
    </xdr:to>
    <xdr:sp macro="" textlink="">
      <xdr:nvSpPr>
        <xdr:cNvPr id="704" name="楕円 703"/>
        <xdr:cNvSpPr/>
      </xdr:nvSpPr>
      <xdr:spPr>
        <a:xfrm>
          <a:off x="14541500" y="1627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102475</xdr:rowOff>
    </xdr:from>
    <xdr:ext cx="599010" cy="259045"/>
    <xdr:sp macro="" textlink="">
      <xdr:nvSpPr>
        <xdr:cNvPr id="705" name="テキスト ボックス 704"/>
        <xdr:cNvSpPr txBox="1"/>
      </xdr:nvSpPr>
      <xdr:spPr>
        <a:xfrm>
          <a:off x="14292795" y="1604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26794</xdr:rowOff>
    </xdr:from>
    <xdr:to>
      <xdr:col>72</xdr:col>
      <xdr:colOff>38100</xdr:colOff>
      <xdr:row>95</xdr:row>
      <xdr:rowOff>128394</xdr:rowOff>
    </xdr:to>
    <xdr:sp macro="" textlink="">
      <xdr:nvSpPr>
        <xdr:cNvPr id="706" name="楕円 705"/>
        <xdr:cNvSpPr/>
      </xdr:nvSpPr>
      <xdr:spPr>
        <a:xfrm>
          <a:off x="13652500" y="1631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144921</xdr:rowOff>
    </xdr:from>
    <xdr:ext cx="599010" cy="259045"/>
    <xdr:sp macro="" textlink="">
      <xdr:nvSpPr>
        <xdr:cNvPr id="707" name="テキスト ボックス 706"/>
        <xdr:cNvSpPr txBox="1"/>
      </xdr:nvSpPr>
      <xdr:spPr>
        <a:xfrm>
          <a:off x="13403795" y="1608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82517</xdr:rowOff>
    </xdr:from>
    <xdr:to>
      <xdr:col>67</xdr:col>
      <xdr:colOff>101600</xdr:colOff>
      <xdr:row>96</xdr:row>
      <xdr:rowOff>12667</xdr:rowOff>
    </xdr:to>
    <xdr:sp macro="" textlink="">
      <xdr:nvSpPr>
        <xdr:cNvPr id="708" name="楕円 707"/>
        <xdr:cNvSpPr/>
      </xdr:nvSpPr>
      <xdr:spPr>
        <a:xfrm>
          <a:off x="12763500" y="1637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29194</xdr:rowOff>
    </xdr:from>
    <xdr:ext cx="599010" cy="259045"/>
    <xdr:sp macro="" textlink="">
      <xdr:nvSpPr>
        <xdr:cNvPr id="709" name="テキスト ボックス 708"/>
        <xdr:cNvSpPr txBox="1"/>
      </xdr:nvSpPr>
      <xdr:spPr>
        <a:xfrm>
          <a:off x="12514795" y="1614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衛生費が住民一人当たり</a:t>
          </a:r>
          <a:r>
            <a:rPr kumimoji="1" lang="en-US" altLang="ja-JP" sz="1100" b="0" i="0" baseline="0">
              <a:solidFill>
                <a:schemeClr val="dk1"/>
              </a:solidFill>
              <a:effectLst/>
              <a:latin typeface="+mn-lt"/>
              <a:ea typeface="+mn-ea"/>
              <a:cs typeface="+mn-cs"/>
            </a:rPr>
            <a:t>140,917</a:t>
          </a:r>
          <a:r>
            <a:rPr kumimoji="1" lang="ja-JP" altLang="ja-JP" sz="1100" b="0" i="0" baseline="0">
              <a:solidFill>
                <a:schemeClr val="dk1"/>
              </a:solidFill>
              <a:effectLst/>
              <a:latin typeface="+mn-lt"/>
              <a:ea typeface="+mn-ea"/>
              <a:cs typeface="+mn-cs"/>
            </a:rPr>
            <a:t>円と類似団体平均を大きく上回っているのは、病院事業会計への繰出金、広域水道事業、ごみ・し尿処理事業に要する経費が大きいことが要因となっている。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民生費は、老人福祉費が</a:t>
          </a:r>
          <a:r>
            <a:rPr kumimoji="1" lang="ja-JP" altLang="en-US" sz="1100" b="0" i="0" baseline="0">
              <a:solidFill>
                <a:schemeClr val="dk1"/>
              </a:solidFill>
              <a:effectLst/>
              <a:latin typeface="+mn-lt"/>
              <a:ea typeface="+mn-ea"/>
              <a:cs typeface="+mn-cs"/>
            </a:rPr>
            <a:t>多額の状況にあるため</a:t>
          </a:r>
          <a:r>
            <a:rPr kumimoji="1" lang="ja-JP" altLang="ja-JP" sz="1100" b="0" i="0" baseline="0">
              <a:solidFill>
                <a:schemeClr val="dk1"/>
              </a:solidFill>
              <a:effectLst/>
              <a:latin typeface="+mn-lt"/>
              <a:ea typeface="+mn-ea"/>
              <a:cs typeface="+mn-cs"/>
            </a:rPr>
            <a:t>、住民一人当たり</a:t>
          </a:r>
          <a:r>
            <a:rPr kumimoji="1" lang="en-US" altLang="ja-JP" sz="1100" b="0" i="0" baseline="0">
              <a:solidFill>
                <a:schemeClr val="dk1"/>
              </a:solidFill>
              <a:effectLst/>
              <a:latin typeface="+mn-lt"/>
              <a:ea typeface="+mn-ea"/>
              <a:cs typeface="+mn-cs"/>
            </a:rPr>
            <a:t>206,681</a:t>
          </a:r>
          <a:r>
            <a:rPr kumimoji="1" lang="ja-JP" altLang="ja-JP" sz="1100" b="0" i="0" baseline="0">
              <a:solidFill>
                <a:schemeClr val="dk1"/>
              </a:solidFill>
              <a:effectLst/>
              <a:latin typeface="+mn-lt"/>
              <a:ea typeface="+mn-ea"/>
              <a:cs typeface="+mn-cs"/>
            </a:rPr>
            <a:t>円と類似団体平均を大きく上回っている。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土木費は、住民一人当たり</a:t>
          </a:r>
          <a:r>
            <a:rPr kumimoji="1" lang="en-US" altLang="ja-JP" sz="1100" b="0" i="0" baseline="0">
              <a:solidFill>
                <a:schemeClr val="dk1"/>
              </a:solidFill>
              <a:effectLst/>
              <a:latin typeface="+mn-lt"/>
              <a:ea typeface="+mn-ea"/>
              <a:cs typeface="+mn-cs"/>
            </a:rPr>
            <a:t>115,903</a:t>
          </a:r>
          <a:r>
            <a:rPr kumimoji="1" lang="ja-JP" altLang="ja-JP" sz="1100" b="0" i="0" baseline="0">
              <a:solidFill>
                <a:schemeClr val="dk1"/>
              </a:solidFill>
              <a:effectLst/>
              <a:latin typeface="+mn-lt"/>
              <a:ea typeface="+mn-ea"/>
              <a:cs typeface="+mn-cs"/>
            </a:rPr>
            <a:t>円で、類似団体平均に比べ高止まりしているのは、除排雪、雪処理施設に要する経費、下水道事業会計への繰出金が要因となっている。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北海道奈井江町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病院事業・下水道事業等への繰出金の増により、基金が減少傾向にある。</a:t>
          </a:r>
          <a:endParaRPr lang="ja-JP" altLang="ja-JP" sz="1400">
            <a:effectLst/>
          </a:endParaRPr>
        </a:p>
        <a:p>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引き続き、公債費の抑制や事務事業の効率化、見直し等を行い、経費の削減に努めるとともに、町税等の収納強化により財源の確保にも努める。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北海道奈井江町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病院事業会計において、患者数の減少等に伴う医業収益の減少により、赤字額が生じている。それ以外の会計においては、</a:t>
          </a:r>
          <a:r>
            <a:rPr kumimoji="1" lang="ja-JP" altLang="ja-JP" sz="1100">
              <a:solidFill>
                <a:schemeClr val="dk1"/>
              </a:solidFill>
              <a:effectLst/>
              <a:latin typeface="+mn-lt"/>
              <a:ea typeface="+mn-ea"/>
              <a:cs typeface="+mn-cs"/>
            </a:rPr>
            <a:t>赤字額はない状況にある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引き続き、事務事業の効率化、見直し等による経費の削減に努める。</a:t>
          </a:r>
          <a:endParaRPr lang="ja-JP" altLang="ja-JP" sz="1400">
            <a:effectLst/>
          </a:endParaRPr>
        </a:p>
        <a:p>
          <a:r>
            <a:rPr kumimoji="1" lang="ja-JP" altLang="ja-JP" sz="1100">
              <a:solidFill>
                <a:schemeClr val="dk1"/>
              </a:solidFill>
              <a:effectLst/>
              <a:latin typeface="+mn-lt"/>
              <a:ea typeface="+mn-ea"/>
              <a:cs typeface="+mn-cs"/>
            </a:rPr>
            <a:t>　また、一般会計、病院事業会計、下水道事業会計においては、地方債の償還が多額となっていることから、事業実施にあたっては必要性・緊急性を勘案し計画的な事業遂行を図るとともに、新規地方債の発行抑制や有利な地方債の活用など適正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81</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83</v>
      </c>
      <c r="C3" s="652"/>
      <c r="D3" s="652"/>
      <c r="E3" s="653"/>
      <c r="F3" s="653"/>
      <c r="G3" s="653"/>
      <c r="H3" s="653"/>
      <c r="I3" s="653"/>
      <c r="J3" s="653"/>
      <c r="K3" s="653"/>
      <c r="L3" s="653" t="s">
        <v>84</v>
      </c>
      <c r="M3" s="653"/>
      <c r="N3" s="653"/>
      <c r="O3" s="653"/>
      <c r="P3" s="653"/>
      <c r="Q3" s="653"/>
      <c r="R3" s="656"/>
      <c r="S3" s="656"/>
      <c r="T3" s="656"/>
      <c r="U3" s="656"/>
      <c r="V3" s="657"/>
      <c r="W3" s="547" t="s">
        <v>85</v>
      </c>
      <c r="X3" s="548"/>
      <c r="Y3" s="548"/>
      <c r="Z3" s="548"/>
      <c r="AA3" s="548"/>
      <c r="AB3" s="652"/>
      <c r="AC3" s="656" t="s">
        <v>86</v>
      </c>
      <c r="AD3" s="548"/>
      <c r="AE3" s="548"/>
      <c r="AF3" s="548"/>
      <c r="AG3" s="548"/>
      <c r="AH3" s="548"/>
      <c r="AI3" s="548"/>
      <c r="AJ3" s="548"/>
      <c r="AK3" s="548"/>
      <c r="AL3" s="618"/>
      <c r="AM3" s="547" t="s">
        <v>87</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88</v>
      </c>
      <c r="BO3" s="548"/>
      <c r="BP3" s="548"/>
      <c r="BQ3" s="548"/>
      <c r="BR3" s="548"/>
      <c r="BS3" s="548"/>
      <c r="BT3" s="548"/>
      <c r="BU3" s="618"/>
      <c r="BV3" s="547" t="s">
        <v>89</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90</v>
      </c>
      <c r="CU3" s="548"/>
      <c r="CV3" s="548"/>
      <c r="CW3" s="548"/>
      <c r="CX3" s="548"/>
      <c r="CY3" s="548"/>
      <c r="CZ3" s="548"/>
      <c r="DA3" s="618"/>
      <c r="DB3" s="547" t="s">
        <v>91</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92</v>
      </c>
      <c r="AZ4" s="461"/>
      <c r="BA4" s="461"/>
      <c r="BB4" s="461"/>
      <c r="BC4" s="461"/>
      <c r="BD4" s="461"/>
      <c r="BE4" s="461"/>
      <c r="BF4" s="461"/>
      <c r="BG4" s="461"/>
      <c r="BH4" s="461"/>
      <c r="BI4" s="461"/>
      <c r="BJ4" s="461"/>
      <c r="BK4" s="461"/>
      <c r="BL4" s="461"/>
      <c r="BM4" s="462"/>
      <c r="BN4" s="463">
        <v>4681367</v>
      </c>
      <c r="BO4" s="464"/>
      <c r="BP4" s="464"/>
      <c r="BQ4" s="464"/>
      <c r="BR4" s="464"/>
      <c r="BS4" s="464"/>
      <c r="BT4" s="464"/>
      <c r="BU4" s="465"/>
      <c r="BV4" s="463">
        <v>4997227</v>
      </c>
      <c r="BW4" s="464"/>
      <c r="BX4" s="464"/>
      <c r="BY4" s="464"/>
      <c r="BZ4" s="464"/>
      <c r="CA4" s="464"/>
      <c r="CB4" s="464"/>
      <c r="CC4" s="465"/>
      <c r="CD4" s="644" t="s">
        <v>93</v>
      </c>
      <c r="CE4" s="645"/>
      <c r="CF4" s="645"/>
      <c r="CG4" s="645"/>
      <c r="CH4" s="645"/>
      <c r="CI4" s="645"/>
      <c r="CJ4" s="645"/>
      <c r="CK4" s="645"/>
      <c r="CL4" s="645"/>
      <c r="CM4" s="645"/>
      <c r="CN4" s="645"/>
      <c r="CO4" s="645"/>
      <c r="CP4" s="645"/>
      <c r="CQ4" s="645"/>
      <c r="CR4" s="645"/>
      <c r="CS4" s="646"/>
      <c r="CT4" s="647">
        <v>3.8</v>
      </c>
      <c r="CU4" s="648"/>
      <c r="CV4" s="648"/>
      <c r="CW4" s="648"/>
      <c r="CX4" s="648"/>
      <c r="CY4" s="648"/>
      <c r="CZ4" s="648"/>
      <c r="DA4" s="649"/>
      <c r="DB4" s="647">
        <v>1.8</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94</v>
      </c>
      <c r="AN5" s="442"/>
      <c r="AO5" s="442"/>
      <c r="AP5" s="442"/>
      <c r="AQ5" s="442"/>
      <c r="AR5" s="442"/>
      <c r="AS5" s="442"/>
      <c r="AT5" s="443"/>
      <c r="AU5" s="525" t="s">
        <v>95</v>
      </c>
      <c r="AV5" s="526"/>
      <c r="AW5" s="526"/>
      <c r="AX5" s="526"/>
      <c r="AY5" s="448" t="s">
        <v>96</v>
      </c>
      <c r="AZ5" s="449"/>
      <c r="BA5" s="449"/>
      <c r="BB5" s="449"/>
      <c r="BC5" s="449"/>
      <c r="BD5" s="449"/>
      <c r="BE5" s="449"/>
      <c r="BF5" s="449"/>
      <c r="BG5" s="449"/>
      <c r="BH5" s="449"/>
      <c r="BI5" s="449"/>
      <c r="BJ5" s="449"/>
      <c r="BK5" s="449"/>
      <c r="BL5" s="449"/>
      <c r="BM5" s="450"/>
      <c r="BN5" s="468">
        <v>4567334</v>
      </c>
      <c r="BO5" s="469"/>
      <c r="BP5" s="469"/>
      <c r="BQ5" s="469"/>
      <c r="BR5" s="469"/>
      <c r="BS5" s="469"/>
      <c r="BT5" s="469"/>
      <c r="BU5" s="470"/>
      <c r="BV5" s="468">
        <v>4940637</v>
      </c>
      <c r="BW5" s="469"/>
      <c r="BX5" s="469"/>
      <c r="BY5" s="469"/>
      <c r="BZ5" s="469"/>
      <c r="CA5" s="469"/>
      <c r="CB5" s="469"/>
      <c r="CC5" s="470"/>
      <c r="CD5" s="477" t="s">
        <v>97</v>
      </c>
      <c r="CE5" s="478"/>
      <c r="CF5" s="478"/>
      <c r="CG5" s="478"/>
      <c r="CH5" s="478"/>
      <c r="CI5" s="478"/>
      <c r="CJ5" s="478"/>
      <c r="CK5" s="478"/>
      <c r="CL5" s="478"/>
      <c r="CM5" s="478"/>
      <c r="CN5" s="478"/>
      <c r="CO5" s="478"/>
      <c r="CP5" s="478"/>
      <c r="CQ5" s="478"/>
      <c r="CR5" s="478"/>
      <c r="CS5" s="479"/>
      <c r="CT5" s="438">
        <v>91.9</v>
      </c>
      <c r="CU5" s="439"/>
      <c r="CV5" s="439"/>
      <c r="CW5" s="439"/>
      <c r="CX5" s="439"/>
      <c r="CY5" s="439"/>
      <c r="CZ5" s="439"/>
      <c r="DA5" s="440"/>
      <c r="DB5" s="438">
        <v>93.5</v>
      </c>
      <c r="DC5" s="439"/>
      <c r="DD5" s="439"/>
      <c r="DE5" s="439"/>
      <c r="DF5" s="439"/>
      <c r="DG5" s="439"/>
      <c r="DH5" s="439"/>
      <c r="DI5" s="440"/>
      <c r="DJ5" s="186"/>
      <c r="DK5" s="186"/>
      <c r="DL5" s="186"/>
      <c r="DM5" s="186"/>
      <c r="DN5" s="186"/>
      <c r="DO5" s="186"/>
    </row>
    <row r="6" spans="1:119" ht="18.75" customHeight="1" x14ac:dyDescent="0.15">
      <c r="A6" s="187"/>
      <c r="B6" s="624" t="s">
        <v>98</v>
      </c>
      <c r="C6" s="482"/>
      <c r="D6" s="482"/>
      <c r="E6" s="625"/>
      <c r="F6" s="625"/>
      <c r="G6" s="625"/>
      <c r="H6" s="625"/>
      <c r="I6" s="625"/>
      <c r="J6" s="625"/>
      <c r="K6" s="625"/>
      <c r="L6" s="625" t="s">
        <v>99</v>
      </c>
      <c r="M6" s="625"/>
      <c r="N6" s="625"/>
      <c r="O6" s="625"/>
      <c r="P6" s="625"/>
      <c r="Q6" s="625"/>
      <c r="R6" s="506"/>
      <c r="S6" s="506"/>
      <c r="T6" s="506"/>
      <c r="U6" s="506"/>
      <c r="V6" s="631"/>
      <c r="W6" s="559" t="s">
        <v>100</v>
      </c>
      <c r="X6" s="481"/>
      <c r="Y6" s="481"/>
      <c r="Z6" s="481"/>
      <c r="AA6" s="481"/>
      <c r="AB6" s="482"/>
      <c r="AC6" s="636" t="s">
        <v>101</v>
      </c>
      <c r="AD6" s="637"/>
      <c r="AE6" s="637"/>
      <c r="AF6" s="637"/>
      <c r="AG6" s="637"/>
      <c r="AH6" s="637"/>
      <c r="AI6" s="637"/>
      <c r="AJ6" s="637"/>
      <c r="AK6" s="637"/>
      <c r="AL6" s="638"/>
      <c r="AM6" s="537" t="s">
        <v>102</v>
      </c>
      <c r="AN6" s="442"/>
      <c r="AO6" s="442"/>
      <c r="AP6" s="442"/>
      <c r="AQ6" s="442"/>
      <c r="AR6" s="442"/>
      <c r="AS6" s="442"/>
      <c r="AT6" s="443"/>
      <c r="AU6" s="525" t="s">
        <v>103</v>
      </c>
      <c r="AV6" s="526"/>
      <c r="AW6" s="526"/>
      <c r="AX6" s="526"/>
      <c r="AY6" s="448" t="s">
        <v>104</v>
      </c>
      <c r="AZ6" s="449"/>
      <c r="BA6" s="449"/>
      <c r="BB6" s="449"/>
      <c r="BC6" s="449"/>
      <c r="BD6" s="449"/>
      <c r="BE6" s="449"/>
      <c r="BF6" s="449"/>
      <c r="BG6" s="449"/>
      <c r="BH6" s="449"/>
      <c r="BI6" s="449"/>
      <c r="BJ6" s="449"/>
      <c r="BK6" s="449"/>
      <c r="BL6" s="449"/>
      <c r="BM6" s="450"/>
      <c r="BN6" s="468">
        <v>114033</v>
      </c>
      <c r="BO6" s="469"/>
      <c r="BP6" s="469"/>
      <c r="BQ6" s="469"/>
      <c r="BR6" s="469"/>
      <c r="BS6" s="469"/>
      <c r="BT6" s="469"/>
      <c r="BU6" s="470"/>
      <c r="BV6" s="468">
        <v>56590</v>
      </c>
      <c r="BW6" s="469"/>
      <c r="BX6" s="469"/>
      <c r="BY6" s="469"/>
      <c r="BZ6" s="469"/>
      <c r="CA6" s="469"/>
      <c r="CB6" s="469"/>
      <c r="CC6" s="470"/>
      <c r="CD6" s="477" t="s">
        <v>105</v>
      </c>
      <c r="CE6" s="478"/>
      <c r="CF6" s="478"/>
      <c r="CG6" s="478"/>
      <c r="CH6" s="478"/>
      <c r="CI6" s="478"/>
      <c r="CJ6" s="478"/>
      <c r="CK6" s="478"/>
      <c r="CL6" s="478"/>
      <c r="CM6" s="478"/>
      <c r="CN6" s="478"/>
      <c r="CO6" s="478"/>
      <c r="CP6" s="478"/>
      <c r="CQ6" s="478"/>
      <c r="CR6" s="478"/>
      <c r="CS6" s="479"/>
      <c r="CT6" s="621">
        <v>94.8</v>
      </c>
      <c r="CU6" s="622"/>
      <c r="CV6" s="622"/>
      <c r="CW6" s="622"/>
      <c r="CX6" s="622"/>
      <c r="CY6" s="622"/>
      <c r="CZ6" s="622"/>
      <c r="DA6" s="623"/>
      <c r="DB6" s="621">
        <v>97.7</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106</v>
      </c>
      <c r="AN7" s="442"/>
      <c r="AO7" s="442"/>
      <c r="AP7" s="442"/>
      <c r="AQ7" s="442"/>
      <c r="AR7" s="442"/>
      <c r="AS7" s="442"/>
      <c r="AT7" s="443"/>
      <c r="AU7" s="525" t="s">
        <v>103</v>
      </c>
      <c r="AV7" s="526"/>
      <c r="AW7" s="526"/>
      <c r="AX7" s="526"/>
      <c r="AY7" s="448" t="s">
        <v>107</v>
      </c>
      <c r="AZ7" s="449"/>
      <c r="BA7" s="449"/>
      <c r="BB7" s="449"/>
      <c r="BC7" s="449"/>
      <c r="BD7" s="449"/>
      <c r="BE7" s="449"/>
      <c r="BF7" s="449"/>
      <c r="BG7" s="449"/>
      <c r="BH7" s="449"/>
      <c r="BI7" s="449"/>
      <c r="BJ7" s="449"/>
      <c r="BK7" s="449"/>
      <c r="BL7" s="449"/>
      <c r="BM7" s="450"/>
      <c r="BN7" s="468">
        <v>0</v>
      </c>
      <c r="BO7" s="469"/>
      <c r="BP7" s="469"/>
      <c r="BQ7" s="469"/>
      <c r="BR7" s="469"/>
      <c r="BS7" s="469"/>
      <c r="BT7" s="469"/>
      <c r="BU7" s="470"/>
      <c r="BV7" s="468">
        <v>0</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2964154</v>
      </c>
      <c r="CU7" s="469"/>
      <c r="CV7" s="469"/>
      <c r="CW7" s="469"/>
      <c r="CX7" s="469"/>
      <c r="CY7" s="469"/>
      <c r="CZ7" s="469"/>
      <c r="DA7" s="470"/>
      <c r="DB7" s="468">
        <v>3066415</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114033</v>
      </c>
      <c r="BO8" s="469"/>
      <c r="BP8" s="469"/>
      <c r="BQ8" s="469"/>
      <c r="BR8" s="469"/>
      <c r="BS8" s="469"/>
      <c r="BT8" s="469"/>
      <c r="BU8" s="470"/>
      <c r="BV8" s="468">
        <v>56590</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0.26</v>
      </c>
      <c r="CU8" s="582"/>
      <c r="CV8" s="582"/>
      <c r="CW8" s="582"/>
      <c r="CX8" s="582"/>
      <c r="CY8" s="582"/>
      <c r="CZ8" s="582"/>
      <c r="DA8" s="583"/>
      <c r="DB8" s="581">
        <v>0.25</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5674</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117</v>
      </c>
      <c r="AV9" s="526"/>
      <c r="AW9" s="526"/>
      <c r="AX9" s="526"/>
      <c r="AY9" s="448" t="s">
        <v>118</v>
      </c>
      <c r="AZ9" s="449"/>
      <c r="BA9" s="449"/>
      <c r="BB9" s="449"/>
      <c r="BC9" s="449"/>
      <c r="BD9" s="449"/>
      <c r="BE9" s="449"/>
      <c r="BF9" s="449"/>
      <c r="BG9" s="449"/>
      <c r="BH9" s="449"/>
      <c r="BI9" s="449"/>
      <c r="BJ9" s="449"/>
      <c r="BK9" s="449"/>
      <c r="BL9" s="449"/>
      <c r="BM9" s="450"/>
      <c r="BN9" s="468">
        <v>57443</v>
      </c>
      <c r="BO9" s="469"/>
      <c r="BP9" s="469"/>
      <c r="BQ9" s="469"/>
      <c r="BR9" s="469"/>
      <c r="BS9" s="469"/>
      <c r="BT9" s="469"/>
      <c r="BU9" s="470"/>
      <c r="BV9" s="468">
        <v>-4201</v>
      </c>
      <c r="BW9" s="469"/>
      <c r="BX9" s="469"/>
      <c r="BY9" s="469"/>
      <c r="BZ9" s="469"/>
      <c r="CA9" s="469"/>
      <c r="CB9" s="469"/>
      <c r="CC9" s="470"/>
      <c r="CD9" s="477" t="s">
        <v>119</v>
      </c>
      <c r="CE9" s="478"/>
      <c r="CF9" s="478"/>
      <c r="CG9" s="478"/>
      <c r="CH9" s="478"/>
      <c r="CI9" s="478"/>
      <c r="CJ9" s="478"/>
      <c r="CK9" s="478"/>
      <c r="CL9" s="478"/>
      <c r="CM9" s="478"/>
      <c r="CN9" s="478"/>
      <c r="CO9" s="478"/>
      <c r="CP9" s="478"/>
      <c r="CQ9" s="478"/>
      <c r="CR9" s="478"/>
      <c r="CS9" s="479"/>
      <c r="CT9" s="438">
        <v>16.100000000000001</v>
      </c>
      <c r="CU9" s="439"/>
      <c r="CV9" s="439"/>
      <c r="CW9" s="439"/>
      <c r="CX9" s="439"/>
      <c r="CY9" s="439"/>
      <c r="CZ9" s="439"/>
      <c r="DA9" s="440"/>
      <c r="DB9" s="438">
        <v>18.5</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120</v>
      </c>
      <c r="M10" s="442"/>
      <c r="N10" s="442"/>
      <c r="O10" s="442"/>
      <c r="P10" s="442"/>
      <c r="Q10" s="443"/>
      <c r="R10" s="444">
        <v>6194</v>
      </c>
      <c r="S10" s="445"/>
      <c r="T10" s="445"/>
      <c r="U10" s="445"/>
      <c r="V10" s="447"/>
      <c r="W10" s="619"/>
      <c r="X10" s="430"/>
      <c r="Y10" s="430"/>
      <c r="Z10" s="430"/>
      <c r="AA10" s="430"/>
      <c r="AB10" s="430"/>
      <c r="AC10" s="430"/>
      <c r="AD10" s="430"/>
      <c r="AE10" s="430"/>
      <c r="AF10" s="430"/>
      <c r="AG10" s="430"/>
      <c r="AH10" s="430"/>
      <c r="AI10" s="430"/>
      <c r="AJ10" s="430"/>
      <c r="AK10" s="430"/>
      <c r="AL10" s="620"/>
      <c r="AM10" s="537" t="s">
        <v>121</v>
      </c>
      <c r="AN10" s="442"/>
      <c r="AO10" s="442"/>
      <c r="AP10" s="442"/>
      <c r="AQ10" s="442"/>
      <c r="AR10" s="442"/>
      <c r="AS10" s="442"/>
      <c r="AT10" s="443"/>
      <c r="AU10" s="525" t="s">
        <v>122</v>
      </c>
      <c r="AV10" s="526"/>
      <c r="AW10" s="526"/>
      <c r="AX10" s="526"/>
      <c r="AY10" s="448" t="s">
        <v>123</v>
      </c>
      <c r="AZ10" s="449"/>
      <c r="BA10" s="449"/>
      <c r="BB10" s="449"/>
      <c r="BC10" s="449"/>
      <c r="BD10" s="449"/>
      <c r="BE10" s="449"/>
      <c r="BF10" s="449"/>
      <c r="BG10" s="449"/>
      <c r="BH10" s="449"/>
      <c r="BI10" s="449"/>
      <c r="BJ10" s="449"/>
      <c r="BK10" s="449"/>
      <c r="BL10" s="449"/>
      <c r="BM10" s="450"/>
      <c r="BN10" s="468">
        <v>121</v>
      </c>
      <c r="BO10" s="469"/>
      <c r="BP10" s="469"/>
      <c r="BQ10" s="469"/>
      <c r="BR10" s="469"/>
      <c r="BS10" s="469"/>
      <c r="BT10" s="469"/>
      <c r="BU10" s="470"/>
      <c r="BV10" s="468">
        <v>187</v>
      </c>
      <c r="BW10" s="469"/>
      <c r="BX10" s="469"/>
      <c r="BY10" s="469"/>
      <c r="BZ10" s="469"/>
      <c r="CA10" s="469"/>
      <c r="CB10" s="469"/>
      <c r="CC10" s="47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125</v>
      </c>
      <c r="M11" s="515"/>
      <c r="N11" s="515"/>
      <c r="O11" s="515"/>
      <c r="P11" s="515"/>
      <c r="Q11" s="516"/>
      <c r="R11" s="607" t="s">
        <v>126</v>
      </c>
      <c r="S11" s="608"/>
      <c r="T11" s="608"/>
      <c r="U11" s="608"/>
      <c r="V11" s="609"/>
      <c r="W11" s="619"/>
      <c r="X11" s="430"/>
      <c r="Y11" s="430"/>
      <c r="Z11" s="430"/>
      <c r="AA11" s="430"/>
      <c r="AB11" s="430"/>
      <c r="AC11" s="430"/>
      <c r="AD11" s="430"/>
      <c r="AE11" s="430"/>
      <c r="AF11" s="430"/>
      <c r="AG11" s="430"/>
      <c r="AH11" s="430"/>
      <c r="AI11" s="430"/>
      <c r="AJ11" s="430"/>
      <c r="AK11" s="430"/>
      <c r="AL11" s="620"/>
      <c r="AM11" s="537" t="s">
        <v>127</v>
      </c>
      <c r="AN11" s="442"/>
      <c r="AO11" s="442"/>
      <c r="AP11" s="442"/>
      <c r="AQ11" s="442"/>
      <c r="AR11" s="442"/>
      <c r="AS11" s="442"/>
      <c r="AT11" s="443"/>
      <c r="AU11" s="525" t="s">
        <v>117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x14ac:dyDescent="0.15">
      <c r="A12" s="187"/>
      <c r="B12" s="584" t="s">
        <v>132</v>
      </c>
      <c r="C12" s="585"/>
      <c r="D12" s="585"/>
      <c r="E12" s="585"/>
      <c r="F12" s="585"/>
      <c r="G12" s="585"/>
      <c r="H12" s="585"/>
      <c r="I12" s="585"/>
      <c r="J12" s="585"/>
      <c r="K12" s="586"/>
      <c r="L12" s="593" t="s">
        <v>133</v>
      </c>
      <c r="M12" s="594"/>
      <c r="N12" s="594"/>
      <c r="O12" s="594"/>
      <c r="P12" s="594"/>
      <c r="Q12" s="595"/>
      <c r="R12" s="596">
        <v>5335</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117</v>
      </c>
      <c r="AV12" s="526"/>
      <c r="AW12" s="526"/>
      <c r="AX12" s="526"/>
      <c r="AY12" s="448" t="s">
        <v>137</v>
      </c>
      <c r="AZ12" s="449"/>
      <c r="BA12" s="449"/>
      <c r="BB12" s="449"/>
      <c r="BC12" s="449"/>
      <c r="BD12" s="449"/>
      <c r="BE12" s="449"/>
      <c r="BF12" s="449"/>
      <c r="BG12" s="449"/>
      <c r="BH12" s="449"/>
      <c r="BI12" s="449"/>
      <c r="BJ12" s="449"/>
      <c r="BK12" s="449"/>
      <c r="BL12" s="449"/>
      <c r="BM12" s="450"/>
      <c r="BN12" s="468">
        <v>88750</v>
      </c>
      <c r="BO12" s="469"/>
      <c r="BP12" s="469"/>
      <c r="BQ12" s="469"/>
      <c r="BR12" s="469"/>
      <c r="BS12" s="469"/>
      <c r="BT12" s="469"/>
      <c r="BU12" s="470"/>
      <c r="BV12" s="468">
        <v>162502</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130</v>
      </c>
      <c r="CU12" s="582"/>
      <c r="CV12" s="582"/>
      <c r="CW12" s="582"/>
      <c r="CX12" s="582"/>
      <c r="CY12" s="582"/>
      <c r="CZ12" s="582"/>
      <c r="DA12" s="583"/>
      <c r="DB12" s="581" t="s">
        <v>130</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5305</v>
      </c>
      <c r="S13" s="572"/>
      <c r="T13" s="572"/>
      <c r="U13" s="572"/>
      <c r="V13" s="573"/>
      <c r="W13" s="559" t="s">
        <v>140</v>
      </c>
      <c r="X13" s="481"/>
      <c r="Y13" s="481"/>
      <c r="Z13" s="481"/>
      <c r="AA13" s="481"/>
      <c r="AB13" s="482"/>
      <c r="AC13" s="444">
        <v>435</v>
      </c>
      <c r="AD13" s="445"/>
      <c r="AE13" s="445"/>
      <c r="AF13" s="445"/>
      <c r="AG13" s="446"/>
      <c r="AH13" s="444">
        <v>447</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-31186</v>
      </c>
      <c r="BO13" s="469"/>
      <c r="BP13" s="469"/>
      <c r="BQ13" s="469"/>
      <c r="BR13" s="469"/>
      <c r="BS13" s="469"/>
      <c r="BT13" s="469"/>
      <c r="BU13" s="470"/>
      <c r="BV13" s="468">
        <v>-166516</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12.8</v>
      </c>
      <c r="CU13" s="439"/>
      <c r="CV13" s="439"/>
      <c r="CW13" s="439"/>
      <c r="CX13" s="439"/>
      <c r="CY13" s="439"/>
      <c r="CZ13" s="439"/>
      <c r="DA13" s="440"/>
      <c r="DB13" s="438">
        <v>14.1</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5435</v>
      </c>
      <c r="S14" s="572"/>
      <c r="T14" s="572"/>
      <c r="U14" s="572"/>
      <c r="V14" s="573"/>
      <c r="W14" s="574"/>
      <c r="X14" s="484"/>
      <c r="Y14" s="484"/>
      <c r="Z14" s="484"/>
      <c r="AA14" s="484"/>
      <c r="AB14" s="485"/>
      <c r="AC14" s="564">
        <v>16.899999999999999</v>
      </c>
      <c r="AD14" s="565"/>
      <c r="AE14" s="565"/>
      <c r="AF14" s="565"/>
      <c r="AG14" s="566"/>
      <c r="AH14" s="564">
        <v>16.399999999999999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56.4</v>
      </c>
      <c r="CU14" s="576"/>
      <c r="CV14" s="576"/>
      <c r="CW14" s="576"/>
      <c r="CX14" s="576"/>
      <c r="CY14" s="576"/>
      <c r="CZ14" s="576"/>
      <c r="DA14" s="577"/>
      <c r="DB14" s="575">
        <v>64.099999999999994</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139</v>
      </c>
      <c r="N15" s="569"/>
      <c r="O15" s="569"/>
      <c r="P15" s="569"/>
      <c r="Q15" s="570"/>
      <c r="R15" s="571">
        <v>5407</v>
      </c>
      <c r="S15" s="572"/>
      <c r="T15" s="572"/>
      <c r="U15" s="572"/>
      <c r="V15" s="573"/>
      <c r="W15" s="559" t="s">
        <v>147</v>
      </c>
      <c r="X15" s="481"/>
      <c r="Y15" s="481"/>
      <c r="Z15" s="481"/>
      <c r="AA15" s="481"/>
      <c r="AB15" s="482"/>
      <c r="AC15" s="444">
        <v>692</v>
      </c>
      <c r="AD15" s="445"/>
      <c r="AE15" s="445"/>
      <c r="AF15" s="445"/>
      <c r="AG15" s="446"/>
      <c r="AH15" s="444">
        <v>781</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720347</v>
      </c>
      <c r="BO15" s="464"/>
      <c r="BP15" s="464"/>
      <c r="BQ15" s="464"/>
      <c r="BR15" s="464"/>
      <c r="BS15" s="464"/>
      <c r="BT15" s="464"/>
      <c r="BU15" s="465"/>
      <c r="BV15" s="463">
        <v>700284</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26.9</v>
      </c>
      <c r="AD16" s="565"/>
      <c r="AE16" s="565"/>
      <c r="AF16" s="565"/>
      <c r="AG16" s="566"/>
      <c r="AH16" s="564">
        <v>28.6</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2683669</v>
      </c>
      <c r="BO16" s="469"/>
      <c r="BP16" s="469"/>
      <c r="BQ16" s="469"/>
      <c r="BR16" s="469"/>
      <c r="BS16" s="469"/>
      <c r="BT16" s="469"/>
      <c r="BU16" s="470"/>
      <c r="BV16" s="468">
        <v>2747990</v>
      </c>
      <c r="BW16" s="469"/>
      <c r="BX16" s="469"/>
      <c r="BY16" s="469"/>
      <c r="BZ16" s="469"/>
      <c r="CA16" s="469"/>
      <c r="CB16" s="469"/>
      <c r="CC16" s="470"/>
      <c r="CD16" s="201"/>
      <c r="CE16" s="466" t="s">
        <v>153</v>
      </c>
      <c r="CF16" s="466"/>
      <c r="CG16" s="466"/>
      <c r="CH16" s="466"/>
      <c r="CI16" s="466"/>
      <c r="CJ16" s="466"/>
      <c r="CK16" s="466"/>
      <c r="CL16" s="466"/>
      <c r="CM16" s="466"/>
      <c r="CN16" s="466"/>
      <c r="CO16" s="466"/>
      <c r="CP16" s="466"/>
      <c r="CQ16" s="466"/>
      <c r="CR16" s="466"/>
      <c r="CS16" s="467"/>
      <c r="CT16" s="438">
        <v>6.2</v>
      </c>
      <c r="CU16" s="439"/>
      <c r="CV16" s="439"/>
      <c r="CW16" s="439"/>
      <c r="CX16" s="439"/>
      <c r="CY16" s="439"/>
      <c r="CZ16" s="439"/>
      <c r="DA16" s="440"/>
      <c r="DB16" s="438" t="s">
        <v>154</v>
      </c>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155</v>
      </c>
      <c r="N17" s="554"/>
      <c r="O17" s="554"/>
      <c r="P17" s="554"/>
      <c r="Q17" s="555"/>
      <c r="R17" s="556" t="s">
        <v>156</v>
      </c>
      <c r="S17" s="557"/>
      <c r="T17" s="557"/>
      <c r="U17" s="557"/>
      <c r="V17" s="558"/>
      <c r="W17" s="559" t="s">
        <v>157</v>
      </c>
      <c r="X17" s="481"/>
      <c r="Y17" s="481"/>
      <c r="Z17" s="481"/>
      <c r="AA17" s="481"/>
      <c r="AB17" s="482"/>
      <c r="AC17" s="444">
        <v>1450</v>
      </c>
      <c r="AD17" s="445"/>
      <c r="AE17" s="445"/>
      <c r="AF17" s="445"/>
      <c r="AG17" s="446"/>
      <c r="AH17" s="444">
        <v>1501</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916155</v>
      </c>
      <c r="BO17" s="469"/>
      <c r="BP17" s="469"/>
      <c r="BQ17" s="469"/>
      <c r="BR17" s="469"/>
      <c r="BS17" s="469"/>
      <c r="BT17" s="469"/>
      <c r="BU17" s="470"/>
      <c r="BV17" s="468">
        <v>886832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159</v>
      </c>
      <c r="C18" s="531"/>
      <c r="D18" s="531"/>
      <c r="E18" s="532"/>
      <c r="F18" s="532"/>
      <c r="G18" s="532"/>
      <c r="H18" s="532"/>
      <c r="I18" s="532"/>
      <c r="J18" s="532"/>
      <c r="K18" s="532"/>
      <c r="L18" s="533">
        <v>88.19</v>
      </c>
      <c r="M18" s="533"/>
      <c r="N18" s="533"/>
      <c r="O18" s="533"/>
      <c r="P18" s="533"/>
      <c r="Q18" s="533"/>
      <c r="R18" s="534"/>
      <c r="S18" s="534"/>
      <c r="T18" s="534"/>
      <c r="U18" s="534"/>
      <c r="V18" s="535"/>
      <c r="W18" s="549"/>
      <c r="X18" s="550"/>
      <c r="Y18" s="550"/>
      <c r="Z18" s="550"/>
      <c r="AA18" s="550"/>
      <c r="AB18" s="560"/>
      <c r="AC18" s="432">
        <v>56.3</v>
      </c>
      <c r="AD18" s="433"/>
      <c r="AE18" s="433"/>
      <c r="AF18" s="433"/>
      <c r="AG18" s="536"/>
      <c r="AH18" s="432">
        <v>55</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2778103</v>
      </c>
      <c r="BO18" s="469"/>
      <c r="BP18" s="469"/>
      <c r="BQ18" s="469"/>
      <c r="BR18" s="469"/>
      <c r="BS18" s="469"/>
      <c r="BT18" s="469"/>
      <c r="BU18" s="470"/>
      <c r="BV18" s="468">
        <v>2918259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161</v>
      </c>
      <c r="C19" s="531"/>
      <c r="D19" s="531"/>
      <c r="E19" s="532"/>
      <c r="F19" s="532"/>
      <c r="G19" s="532"/>
      <c r="H19" s="532"/>
      <c r="I19" s="532"/>
      <c r="J19" s="532"/>
      <c r="K19" s="532"/>
      <c r="L19" s="538">
        <v>64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3412889</v>
      </c>
      <c r="BO19" s="469"/>
      <c r="BP19" s="469"/>
      <c r="BQ19" s="469"/>
      <c r="BR19" s="469"/>
      <c r="BS19" s="469"/>
      <c r="BT19" s="469"/>
      <c r="BU19" s="470"/>
      <c r="BV19" s="468">
        <v>3577230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163</v>
      </c>
      <c r="C20" s="531"/>
      <c r="D20" s="531"/>
      <c r="E20" s="532"/>
      <c r="F20" s="532"/>
      <c r="G20" s="532"/>
      <c r="H20" s="532"/>
      <c r="I20" s="532"/>
      <c r="J20" s="532"/>
      <c r="K20" s="532"/>
      <c r="L20" s="538">
        <v>2466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5087811</v>
      </c>
      <c r="BO23" s="469"/>
      <c r="BP23" s="469"/>
      <c r="BQ23" s="469"/>
      <c r="BR23" s="469"/>
      <c r="BS23" s="469"/>
      <c r="BT23" s="469"/>
      <c r="BU23" s="470"/>
      <c r="BV23" s="468">
        <v>5405817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172</v>
      </c>
      <c r="F24" s="442"/>
      <c r="G24" s="442"/>
      <c r="H24" s="442"/>
      <c r="I24" s="442"/>
      <c r="J24" s="442"/>
      <c r="K24" s="443"/>
      <c r="L24" s="444">
        <v>1</v>
      </c>
      <c r="M24" s="445"/>
      <c r="N24" s="445"/>
      <c r="O24" s="445"/>
      <c r="P24" s="446"/>
      <c r="Q24" s="444">
        <v>6370</v>
      </c>
      <c r="R24" s="445"/>
      <c r="S24" s="445"/>
      <c r="T24" s="445"/>
      <c r="U24" s="445"/>
      <c r="V24" s="446"/>
      <c r="W24" s="510"/>
      <c r="X24" s="501"/>
      <c r="Y24" s="502"/>
      <c r="Z24" s="441" t="s">
        <v>173</v>
      </c>
      <c r="AA24" s="442"/>
      <c r="AB24" s="442"/>
      <c r="AC24" s="442"/>
      <c r="AD24" s="442"/>
      <c r="AE24" s="442"/>
      <c r="AF24" s="442"/>
      <c r="AG24" s="443"/>
      <c r="AH24" s="444">
        <v>104</v>
      </c>
      <c r="AI24" s="445"/>
      <c r="AJ24" s="445"/>
      <c r="AK24" s="445"/>
      <c r="AL24" s="446"/>
      <c r="AM24" s="444">
        <v>314600</v>
      </c>
      <c r="AN24" s="445"/>
      <c r="AO24" s="445"/>
      <c r="AP24" s="445"/>
      <c r="AQ24" s="445"/>
      <c r="AR24" s="446"/>
      <c r="AS24" s="444">
        <v>3025</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4713466</v>
      </c>
      <c r="BO24" s="469"/>
      <c r="BP24" s="469"/>
      <c r="BQ24" s="469"/>
      <c r="BR24" s="469"/>
      <c r="BS24" s="469"/>
      <c r="BT24" s="469"/>
      <c r="BU24" s="470"/>
      <c r="BV24" s="468">
        <v>4986850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175</v>
      </c>
      <c r="F25" s="442"/>
      <c r="G25" s="442"/>
      <c r="H25" s="442"/>
      <c r="I25" s="442"/>
      <c r="J25" s="442"/>
      <c r="K25" s="443"/>
      <c r="L25" s="444">
        <v>1</v>
      </c>
      <c r="M25" s="445"/>
      <c r="N25" s="445"/>
      <c r="O25" s="445"/>
      <c r="P25" s="446"/>
      <c r="Q25" s="444">
        <v>5810</v>
      </c>
      <c r="R25" s="445"/>
      <c r="S25" s="445"/>
      <c r="T25" s="445"/>
      <c r="U25" s="445"/>
      <c r="V25" s="446"/>
      <c r="W25" s="510"/>
      <c r="X25" s="501"/>
      <c r="Y25" s="502"/>
      <c r="Z25" s="441" t="s">
        <v>176</v>
      </c>
      <c r="AA25" s="442"/>
      <c r="AB25" s="442"/>
      <c r="AC25" s="442"/>
      <c r="AD25" s="442"/>
      <c r="AE25" s="442"/>
      <c r="AF25" s="442"/>
      <c r="AG25" s="443"/>
      <c r="AH25" s="444" t="s">
        <v>130</v>
      </c>
      <c r="AI25" s="445"/>
      <c r="AJ25" s="445"/>
      <c r="AK25" s="445"/>
      <c r="AL25" s="446"/>
      <c r="AM25" s="444" t="s">
        <v>130</v>
      </c>
      <c r="AN25" s="445"/>
      <c r="AO25" s="445"/>
      <c r="AP25" s="445"/>
      <c r="AQ25" s="445"/>
      <c r="AR25" s="446"/>
      <c r="AS25" s="444" t="s">
        <v>130</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96688</v>
      </c>
      <c r="BO25" s="464"/>
      <c r="BP25" s="464"/>
      <c r="BQ25" s="464"/>
      <c r="BR25" s="464"/>
      <c r="BS25" s="464"/>
      <c r="BT25" s="464"/>
      <c r="BU25" s="465"/>
      <c r="BV25" s="463">
        <v>189397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178</v>
      </c>
      <c r="F26" s="442"/>
      <c r="G26" s="442"/>
      <c r="H26" s="442"/>
      <c r="I26" s="442"/>
      <c r="J26" s="442"/>
      <c r="K26" s="443"/>
      <c r="L26" s="444">
        <v>1</v>
      </c>
      <c r="M26" s="445"/>
      <c r="N26" s="445"/>
      <c r="O26" s="445"/>
      <c r="P26" s="446"/>
      <c r="Q26" s="444">
        <v>5220</v>
      </c>
      <c r="R26" s="445"/>
      <c r="S26" s="445"/>
      <c r="T26" s="445"/>
      <c r="U26" s="445"/>
      <c r="V26" s="446"/>
      <c r="W26" s="510"/>
      <c r="X26" s="501"/>
      <c r="Y26" s="502"/>
      <c r="Z26" s="441" t="s">
        <v>179</v>
      </c>
      <c r="AA26" s="523"/>
      <c r="AB26" s="523"/>
      <c r="AC26" s="523"/>
      <c r="AD26" s="523"/>
      <c r="AE26" s="523"/>
      <c r="AF26" s="523"/>
      <c r="AG26" s="524"/>
      <c r="AH26" s="444">
        <v>10</v>
      </c>
      <c r="AI26" s="445"/>
      <c r="AJ26" s="445"/>
      <c r="AK26" s="445"/>
      <c r="AL26" s="446"/>
      <c r="AM26" s="444">
        <v>23410</v>
      </c>
      <c r="AN26" s="445"/>
      <c r="AO26" s="445"/>
      <c r="AP26" s="445"/>
      <c r="AQ26" s="445"/>
      <c r="AR26" s="446"/>
      <c r="AS26" s="444">
        <v>2341</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181</v>
      </c>
      <c r="BO26" s="469"/>
      <c r="BP26" s="469"/>
      <c r="BQ26" s="469"/>
      <c r="BR26" s="469"/>
      <c r="BS26" s="469"/>
      <c r="BT26" s="469"/>
      <c r="BU26" s="470"/>
      <c r="BV26" s="468" t="s">
        <v>154</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182</v>
      </c>
      <c r="F27" s="442"/>
      <c r="G27" s="442"/>
      <c r="H27" s="442"/>
      <c r="I27" s="442"/>
      <c r="J27" s="442"/>
      <c r="K27" s="443"/>
      <c r="L27" s="444">
        <v>1</v>
      </c>
      <c r="M27" s="445"/>
      <c r="N27" s="445"/>
      <c r="O27" s="445"/>
      <c r="P27" s="446"/>
      <c r="Q27" s="444">
        <v>2620</v>
      </c>
      <c r="R27" s="445"/>
      <c r="S27" s="445"/>
      <c r="T27" s="445"/>
      <c r="U27" s="445"/>
      <c r="V27" s="446"/>
      <c r="W27" s="510"/>
      <c r="X27" s="501"/>
      <c r="Y27" s="502"/>
      <c r="Z27" s="441" t="s">
        <v>183</v>
      </c>
      <c r="AA27" s="442"/>
      <c r="AB27" s="442"/>
      <c r="AC27" s="442"/>
      <c r="AD27" s="442"/>
      <c r="AE27" s="442"/>
      <c r="AF27" s="442"/>
      <c r="AG27" s="443"/>
      <c r="AH27" s="444" t="s">
        <v>181</v>
      </c>
      <c r="AI27" s="445"/>
      <c r="AJ27" s="445"/>
      <c r="AK27" s="445"/>
      <c r="AL27" s="446"/>
      <c r="AM27" s="444" t="s">
        <v>181</v>
      </c>
      <c r="AN27" s="445"/>
      <c r="AO27" s="445"/>
      <c r="AP27" s="445"/>
      <c r="AQ27" s="445"/>
      <c r="AR27" s="446"/>
      <c r="AS27" s="444" t="s">
        <v>181</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t="s">
        <v>185</v>
      </c>
      <c r="BO27" s="472"/>
      <c r="BP27" s="472"/>
      <c r="BQ27" s="472"/>
      <c r="BR27" s="472"/>
      <c r="BS27" s="472"/>
      <c r="BT27" s="472"/>
      <c r="BU27" s="473"/>
      <c r="BV27" s="471" t="s">
        <v>130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186</v>
      </c>
      <c r="F28" s="442"/>
      <c r="G28" s="442"/>
      <c r="H28" s="442"/>
      <c r="I28" s="442"/>
      <c r="J28" s="442"/>
      <c r="K28" s="443"/>
      <c r="L28" s="444">
        <v>1</v>
      </c>
      <c r="M28" s="445"/>
      <c r="N28" s="445"/>
      <c r="O28" s="445"/>
      <c r="P28" s="446"/>
      <c r="Q28" s="444">
        <v>2080</v>
      </c>
      <c r="R28" s="445"/>
      <c r="S28" s="445"/>
      <c r="T28" s="445"/>
      <c r="U28" s="445"/>
      <c r="V28" s="446"/>
      <c r="W28" s="510"/>
      <c r="X28" s="501"/>
      <c r="Y28" s="502"/>
      <c r="Z28" s="441" t="s">
        <v>187</v>
      </c>
      <c r="AA28" s="442"/>
      <c r="AB28" s="442"/>
      <c r="AC28" s="442"/>
      <c r="AD28" s="442"/>
      <c r="AE28" s="442"/>
      <c r="AF28" s="442"/>
      <c r="AG28" s="443"/>
      <c r="AH28" s="444" t="s">
        <v>130</v>
      </c>
      <c r="AI28" s="445"/>
      <c r="AJ28" s="445"/>
      <c r="AK28" s="445"/>
      <c r="AL28" s="446"/>
      <c r="AM28" s="444" t="s">
        <v>181</v>
      </c>
      <c r="AN28" s="445"/>
      <c r="AO28" s="445"/>
      <c r="AP28" s="445"/>
      <c r="AQ28" s="445"/>
      <c r="AR28" s="446"/>
      <c r="AS28" s="444" t="s">
        <v>181</v>
      </c>
      <c r="AT28" s="445"/>
      <c r="AU28" s="445"/>
      <c r="AV28" s="445"/>
      <c r="AW28" s="445"/>
      <c r="AX28" s="447"/>
      <c r="AY28" s="451" t="s">
        <v>188</v>
      </c>
      <c r="AZ28" s="452"/>
      <c r="BA28" s="452"/>
      <c r="BB28" s="453"/>
      <c r="BC28" s="460" t="s">
        <v>48</v>
      </c>
      <c r="BD28" s="461"/>
      <c r="BE28" s="461"/>
      <c r="BF28" s="461"/>
      <c r="BG28" s="461"/>
      <c r="BH28" s="461"/>
      <c r="BI28" s="461"/>
      <c r="BJ28" s="461"/>
      <c r="BK28" s="461"/>
      <c r="BL28" s="461"/>
      <c r="BM28" s="462"/>
      <c r="BN28" s="463">
        <v>336912</v>
      </c>
      <c r="BO28" s="464"/>
      <c r="BP28" s="464"/>
      <c r="BQ28" s="464"/>
      <c r="BR28" s="464"/>
      <c r="BS28" s="464"/>
      <c r="BT28" s="464"/>
      <c r="BU28" s="465"/>
      <c r="BV28" s="463">
        <v>425541</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189</v>
      </c>
      <c r="F29" s="442"/>
      <c r="G29" s="442"/>
      <c r="H29" s="442"/>
      <c r="I29" s="442"/>
      <c r="J29" s="442"/>
      <c r="K29" s="443"/>
      <c r="L29" s="444">
        <v>7</v>
      </c>
      <c r="M29" s="445"/>
      <c r="N29" s="445"/>
      <c r="O29" s="445"/>
      <c r="P29" s="446"/>
      <c r="Q29" s="444">
        <v>1740</v>
      </c>
      <c r="R29" s="445"/>
      <c r="S29" s="445"/>
      <c r="T29" s="445"/>
      <c r="U29" s="445"/>
      <c r="V29" s="446"/>
      <c r="W29" s="511"/>
      <c r="X29" s="512"/>
      <c r="Y29" s="513"/>
      <c r="Z29" s="441" t="s">
        <v>190</v>
      </c>
      <c r="AA29" s="442"/>
      <c r="AB29" s="442"/>
      <c r="AC29" s="442"/>
      <c r="AD29" s="442"/>
      <c r="AE29" s="442"/>
      <c r="AF29" s="442"/>
      <c r="AG29" s="443"/>
      <c r="AH29" s="444">
        <v>104</v>
      </c>
      <c r="AI29" s="445"/>
      <c r="AJ29" s="445"/>
      <c r="AK29" s="445"/>
      <c r="AL29" s="446"/>
      <c r="AM29" s="444">
        <v>314600</v>
      </c>
      <c r="AN29" s="445"/>
      <c r="AO29" s="445"/>
      <c r="AP29" s="445"/>
      <c r="AQ29" s="445"/>
      <c r="AR29" s="446"/>
      <c r="AS29" s="444">
        <v>3025</v>
      </c>
      <c r="AT29" s="445"/>
      <c r="AU29" s="445"/>
      <c r="AV29" s="445"/>
      <c r="AW29" s="445"/>
      <c r="AX29" s="447"/>
      <c r="AY29" s="454"/>
      <c r="AZ29" s="455"/>
      <c r="BA29" s="455"/>
      <c r="BB29" s="456"/>
      <c r="BC29" s="448" t="s">
        <v>191</v>
      </c>
      <c r="BD29" s="449"/>
      <c r="BE29" s="449"/>
      <c r="BF29" s="449"/>
      <c r="BG29" s="449"/>
      <c r="BH29" s="449"/>
      <c r="BI29" s="449"/>
      <c r="BJ29" s="449"/>
      <c r="BK29" s="449"/>
      <c r="BL29" s="449"/>
      <c r="BM29" s="450"/>
      <c r="BN29" s="468">
        <v>31226</v>
      </c>
      <c r="BO29" s="469"/>
      <c r="BP29" s="469"/>
      <c r="BQ29" s="469"/>
      <c r="BR29" s="469"/>
      <c r="BS29" s="469"/>
      <c r="BT29" s="469"/>
      <c r="BU29" s="470"/>
      <c r="BV29" s="468">
        <v>31223</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192</v>
      </c>
      <c r="X30" s="521"/>
      <c r="Y30" s="521"/>
      <c r="Z30" s="521"/>
      <c r="AA30" s="521"/>
      <c r="AB30" s="521"/>
      <c r="AC30" s="521"/>
      <c r="AD30" s="521"/>
      <c r="AE30" s="521"/>
      <c r="AF30" s="521"/>
      <c r="AG30" s="522"/>
      <c r="AH30" s="432">
        <v>96.2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408448</v>
      </c>
      <c r="BO30" s="472"/>
      <c r="BP30" s="472"/>
      <c r="BQ30" s="472"/>
      <c r="BR30" s="472"/>
      <c r="BS30" s="472"/>
      <c r="BT30" s="472"/>
      <c r="BU30" s="473"/>
      <c r="BV30" s="471">
        <v>358662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199</v>
      </c>
      <c r="D33" s="431"/>
      <c r="E33" s="430" t="s">
        <v>200</v>
      </c>
      <c r="F33" s="430"/>
      <c r="G33" s="430"/>
      <c r="H33" s="430"/>
      <c r="I33" s="430"/>
      <c r="J33" s="430"/>
      <c r="K33" s="430"/>
      <c r="L33" s="430"/>
      <c r="M33" s="430"/>
      <c r="N33" s="430"/>
      <c r="O33" s="430"/>
      <c r="P33" s="430"/>
      <c r="Q33" s="430"/>
      <c r="R33" s="430"/>
      <c r="S33" s="430"/>
      <c r="T33" s="216"/>
      <c r="U33" s="431" t="s">
        <v>201</v>
      </c>
      <c r="V33" s="431"/>
      <c r="W33" s="430" t="s">
        <v>202</v>
      </c>
      <c r="X33" s="430"/>
      <c r="Y33" s="430"/>
      <c r="Z33" s="430"/>
      <c r="AA33" s="430"/>
      <c r="AB33" s="430"/>
      <c r="AC33" s="430"/>
      <c r="AD33" s="430"/>
      <c r="AE33" s="430"/>
      <c r="AF33" s="430"/>
      <c r="AG33" s="430"/>
      <c r="AH33" s="430"/>
      <c r="AI33" s="430"/>
      <c r="AJ33" s="430"/>
      <c r="AK33" s="430"/>
      <c r="AL33" s="216"/>
      <c r="AM33" s="431" t="s">
        <v>199</v>
      </c>
      <c r="AN33" s="431"/>
      <c r="AO33" s="430" t="s">
        <v>202</v>
      </c>
      <c r="AP33" s="430"/>
      <c r="AQ33" s="430"/>
      <c r="AR33" s="430"/>
      <c r="AS33" s="430"/>
      <c r="AT33" s="430"/>
      <c r="AU33" s="430"/>
      <c r="AV33" s="430"/>
      <c r="AW33" s="430"/>
      <c r="AX33" s="430"/>
      <c r="AY33" s="430"/>
      <c r="AZ33" s="430"/>
      <c r="BA33" s="430"/>
      <c r="BB33" s="430"/>
      <c r="BC33" s="430"/>
      <c r="BD33" s="217"/>
      <c r="BE33" s="430" t="s">
        <v>203</v>
      </c>
      <c r="BF33" s="430"/>
      <c r="BG33" s="430" t="s">
        <v>204</v>
      </c>
      <c r="BH33" s="430"/>
      <c r="BI33" s="430"/>
      <c r="BJ33" s="430"/>
      <c r="BK33" s="430"/>
      <c r="BL33" s="430"/>
      <c r="BM33" s="430"/>
      <c r="BN33" s="430"/>
      <c r="BO33" s="430"/>
      <c r="BP33" s="430"/>
      <c r="BQ33" s="430"/>
      <c r="BR33" s="430"/>
      <c r="BS33" s="430"/>
      <c r="BT33" s="430"/>
      <c r="BU33" s="430"/>
      <c r="BV33" s="217"/>
      <c r="BW33" s="431" t="s">
        <v>203</v>
      </c>
      <c r="BX33" s="431"/>
      <c r="BY33" s="430" t="s">
        <v>205</v>
      </c>
      <c r="BZ33" s="430"/>
      <c r="CA33" s="430"/>
      <c r="CB33" s="430"/>
      <c r="CC33" s="430"/>
      <c r="CD33" s="430"/>
      <c r="CE33" s="430"/>
      <c r="CF33" s="430"/>
      <c r="CG33" s="430"/>
      <c r="CH33" s="430"/>
      <c r="CI33" s="430"/>
      <c r="CJ33" s="430"/>
      <c r="CK33" s="430"/>
      <c r="CL33" s="430"/>
      <c r="CM33" s="430"/>
      <c r="CN33" s="216"/>
      <c r="CO33" s="431" t="s">
        <v>199</v>
      </c>
      <c r="CP33" s="431"/>
      <c r="CQ33" s="430" t="s">
        <v>206</v>
      </c>
      <c r="CR33" s="430"/>
      <c r="CS33" s="430"/>
      <c r="CT33" s="430"/>
      <c r="CU33" s="430"/>
      <c r="CV33" s="430"/>
      <c r="CW33" s="430"/>
      <c r="CX33" s="430"/>
      <c r="CY33" s="430"/>
      <c r="CZ33" s="430"/>
      <c r="DA33" s="430"/>
      <c r="DB33" s="430"/>
      <c r="DC33" s="430"/>
      <c r="DD33" s="430"/>
      <c r="DE33" s="430"/>
      <c r="DF33" s="216"/>
      <c r="DG33" s="429" t="s">
        <v>207</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国民健康保険事業会計</v>
      </c>
      <c r="X34" s="426"/>
      <c r="Y34" s="426"/>
      <c r="Z34" s="426"/>
      <c r="AA34" s="426"/>
      <c r="AB34" s="426"/>
      <c r="AC34" s="426"/>
      <c r="AD34" s="426"/>
      <c r="AE34" s="426"/>
      <c r="AF34" s="426"/>
      <c r="AG34" s="426"/>
      <c r="AH34" s="426"/>
      <c r="AI34" s="426"/>
      <c r="AJ34" s="426"/>
      <c r="AK34" s="426"/>
      <c r="AL34" s="214"/>
      <c r="AM34" s="427">
        <f>IF(AO34="","",MAX(C34:D43,U34:V43)+1)</f>
        <v>4</v>
      </c>
      <c r="AN34" s="427"/>
      <c r="AO34" s="426" t="str">
        <f>IF('各会計、関係団体の財政状況及び健全化判断比率'!B30="","",'各会計、関係団体の財政状況及び健全化判断比率'!B30)</f>
        <v>国民健康保険病院事業会計</v>
      </c>
      <c r="AP34" s="426"/>
      <c r="AQ34" s="426"/>
      <c r="AR34" s="426"/>
      <c r="AS34" s="426"/>
      <c r="AT34" s="426"/>
      <c r="AU34" s="426"/>
      <c r="AV34" s="426"/>
      <c r="AW34" s="426"/>
      <c r="AX34" s="426"/>
      <c r="AY34" s="426"/>
      <c r="AZ34" s="426"/>
      <c r="BA34" s="426"/>
      <c r="BB34" s="426"/>
      <c r="BC34" s="426"/>
      <c r="BD34" s="214"/>
      <c r="BE34" s="427">
        <f>IF(BG34="","",MAX(C34:D43,U34:V43,AM34:AN43)+1)</f>
        <v>5</v>
      </c>
      <c r="BF34" s="427"/>
      <c r="BG34" s="426" t="str">
        <f>IF('各会計、関係団体の財政状況及び健全化判断比率'!B31="","",'各会計、関係団体の財政状況及び健全化判断比率'!B31)</f>
        <v>下水道事業会計</v>
      </c>
      <c r="BH34" s="426"/>
      <c r="BI34" s="426"/>
      <c r="BJ34" s="426"/>
      <c r="BK34" s="426"/>
      <c r="BL34" s="426"/>
      <c r="BM34" s="426"/>
      <c r="BN34" s="426"/>
      <c r="BO34" s="426"/>
      <c r="BP34" s="426"/>
      <c r="BQ34" s="426"/>
      <c r="BR34" s="426"/>
      <c r="BS34" s="426"/>
      <c r="BT34" s="426"/>
      <c r="BU34" s="426"/>
      <c r="BV34" s="214"/>
      <c r="BW34" s="427">
        <f>IF(BY34="","",MAX(C34:D43,U34:V43,AM34:AN43,BE34:BF43)+1)</f>
        <v>6</v>
      </c>
      <c r="BX34" s="427"/>
      <c r="BY34" s="426" t="str">
        <f>IF('各会計、関係団体の財政状況及び健全化判断比率'!B68="","",'各会計、関係団体の財政状況及び健全化判断比率'!B68)</f>
        <v>空知中部広域連合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7</v>
      </c>
      <c r="BX35" s="427"/>
      <c r="BY35" s="426" t="str">
        <f>IF('各会計、関係団体の財政状況及び健全化判断比率'!B69="","",'各会計、関係団体の財政状況及び健全化判断比率'!B69)</f>
        <v>奈井江浦臼学校給食組合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t="str">
        <f t="shared" ref="U36:U43" si="4">IF(W36="","",U35+1)</f>
        <v/>
      </c>
      <c r="V36" s="427"/>
      <c r="W36" s="426"/>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8</v>
      </c>
      <c r="BX36" s="427"/>
      <c r="BY36" s="426" t="str">
        <f>IF('各会計、関係団体の財政状況及び健全化判断比率'!B70="","",'各会計、関係団体の財政状況及び健全化判断比率'!B70)</f>
        <v>中空知広域市町村圏組合（事業会計分）</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9</v>
      </c>
      <c r="BX37" s="427"/>
      <c r="BY37" s="426" t="str">
        <f>IF('各会計、関係団体の財政状況及び健全化判断比率'!B71="","",'各会計、関係団体の財政状況及び健全化判断比率'!B71)</f>
        <v>空知教育センター組合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10</v>
      </c>
      <c r="BX38" s="427"/>
      <c r="BY38" s="426" t="str">
        <f>IF('各会計、関係団体の財政状況及び健全化判断比率'!B72="","",'各会計、関係団体の財政状況及び健全化判断比率'!B72)</f>
        <v>砂川地区保健衛生組合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11</v>
      </c>
      <c r="BX39" s="427"/>
      <c r="BY39" s="426" t="str">
        <f>IF('各会計、関係団体の財政状況及び健全化判断比率'!B73="","",'各会計、関係団体の財政状況及び健全化判断比率'!B73)</f>
        <v>中・北空知廃棄物処理広域連合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12</v>
      </c>
      <c r="BX40" s="427"/>
      <c r="BY40" s="426" t="str">
        <f>IF('各会計、関係団体の財政状況及び健全化判断比率'!B74="","",'各会計、関係団体の財政状況及び健全化判断比率'!B74)</f>
        <v>中空知広域市町村圏組合（普通会計分）</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13</v>
      </c>
      <c r="BX41" s="427"/>
      <c r="BY41" s="426" t="str">
        <f>IF('各会計、関係団体の財政状況及び健全化判断比率'!B75="","",'各会計、関係団体の財政状況及び健全化判断比率'!B75)</f>
        <v>砂川地区広域消防組合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14</v>
      </c>
      <c r="BX42" s="427"/>
      <c r="BY42" s="426" t="str">
        <f>IF('各会計、関係団体の財政状況及び健全化判断比率'!B76="","",'各会計、関係団体の財政状況及び健全化判断比率'!B76)</f>
        <v>中空知広域水道企業団</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15</v>
      </c>
      <c r="BX43" s="427"/>
      <c r="BY43" s="426" t="str">
        <f>IF('各会計、関係団体の財政状況及び健全化判断比率'!B77="","",'各会計、関係団体の財政状況及び健全化判断比率'!B77)</f>
        <v>石狩川流域下水道組合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BNr6qv1tt/jwWoy0km5F5NbuvlklB2iZymr3MgecBPqAj9G6x96i/92GyxHkao+Y/pYHEQO9bIZ4tq7Ia2ABkw==" saltValue="OR/7TchBPG1DlUl+Yb6m2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9" t="s">
        <v>559</v>
      </c>
      <c r="D34" s="1249"/>
      <c r="E34" s="1250"/>
      <c r="F34" s="32">
        <v>7.24</v>
      </c>
      <c r="G34" s="33">
        <v>6.38</v>
      </c>
      <c r="H34" s="33">
        <v>3.41</v>
      </c>
      <c r="I34" s="33">
        <v>1.43</v>
      </c>
      <c r="J34" s="34" t="s">
        <v>560</v>
      </c>
      <c r="K34" s="22"/>
      <c r="L34" s="22"/>
      <c r="M34" s="22"/>
      <c r="N34" s="22"/>
      <c r="O34" s="22"/>
      <c r="P34" s="22"/>
    </row>
    <row r="35" spans="1:16" ht="39" customHeight="1" x14ac:dyDescent="0.15">
      <c r="A35" s="22"/>
      <c r="B35" s="35"/>
      <c r="C35" s="1243" t="s">
        <v>561</v>
      </c>
      <c r="D35" s="1244"/>
      <c r="E35" s="1245"/>
      <c r="F35" s="36">
        <v>2</v>
      </c>
      <c r="G35" s="37">
        <v>3.1</v>
      </c>
      <c r="H35" s="37">
        <v>1.93</v>
      </c>
      <c r="I35" s="37">
        <v>1.84</v>
      </c>
      <c r="J35" s="38">
        <v>3.84</v>
      </c>
      <c r="K35" s="22"/>
      <c r="L35" s="22"/>
      <c r="M35" s="22"/>
      <c r="N35" s="22"/>
      <c r="O35" s="22"/>
      <c r="P35" s="22"/>
    </row>
    <row r="36" spans="1:16" ht="39" customHeight="1" x14ac:dyDescent="0.15">
      <c r="A36" s="22"/>
      <c r="B36" s="35"/>
      <c r="C36" s="1243" t="s">
        <v>562</v>
      </c>
      <c r="D36" s="1244"/>
      <c r="E36" s="1245"/>
      <c r="F36" s="36">
        <v>0.05</v>
      </c>
      <c r="G36" s="37">
        <v>0.06</v>
      </c>
      <c r="H36" s="37">
        <v>0.24</v>
      </c>
      <c r="I36" s="37">
        <v>0.22</v>
      </c>
      <c r="J36" s="38">
        <v>0.3</v>
      </c>
      <c r="K36" s="22"/>
      <c r="L36" s="22"/>
      <c r="M36" s="22"/>
      <c r="N36" s="22"/>
      <c r="O36" s="22"/>
      <c r="P36" s="22"/>
    </row>
    <row r="37" spans="1:16" ht="39" customHeight="1" x14ac:dyDescent="0.15">
      <c r="A37" s="22"/>
      <c r="B37" s="35"/>
      <c r="C37" s="1243" t="s">
        <v>563</v>
      </c>
      <c r="D37" s="1244"/>
      <c r="E37" s="1245"/>
      <c r="F37" s="36">
        <v>0.06</v>
      </c>
      <c r="G37" s="37">
        <v>0.02</v>
      </c>
      <c r="H37" s="37">
        <v>0.13</v>
      </c>
      <c r="I37" s="37">
        <v>0.15</v>
      </c>
      <c r="J37" s="38">
        <v>0.14000000000000001</v>
      </c>
      <c r="K37" s="22"/>
      <c r="L37" s="22"/>
      <c r="M37" s="22"/>
      <c r="N37" s="22"/>
      <c r="O37" s="22"/>
      <c r="P37" s="22"/>
    </row>
    <row r="38" spans="1:16" ht="39" customHeight="1" x14ac:dyDescent="0.15">
      <c r="A38" s="22"/>
      <c r="B38" s="35"/>
      <c r="C38" s="1243" t="s">
        <v>564</v>
      </c>
      <c r="D38" s="1244"/>
      <c r="E38" s="1245"/>
      <c r="F38" s="36">
        <v>0.01</v>
      </c>
      <c r="G38" s="37">
        <v>0.01</v>
      </c>
      <c r="H38" s="37">
        <v>0.01</v>
      </c>
      <c r="I38" s="37">
        <v>0.01</v>
      </c>
      <c r="J38" s="38">
        <v>0.01</v>
      </c>
      <c r="K38" s="22"/>
      <c r="L38" s="22"/>
      <c r="M38" s="22"/>
      <c r="N38" s="22"/>
      <c r="O38" s="22"/>
      <c r="P38" s="22"/>
    </row>
    <row r="39" spans="1:16" ht="39" customHeight="1" x14ac:dyDescent="0.15">
      <c r="A39" s="22"/>
      <c r="B39" s="35"/>
      <c r="C39" s="1243"/>
      <c r="D39" s="1244"/>
      <c r="E39" s="1245"/>
      <c r="F39" s="36"/>
      <c r="G39" s="37"/>
      <c r="H39" s="37"/>
      <c r="I39" s="37"/>
      <c r="J39" s="38"/>
      <c r="K39" s="22"/>
      <c r="L39" s="22"/>
      <c r="M39" s="22"/>
      <c r="N39" s="22"/>
      <c r="O39" s="22"/>
      <c r="P39" s="22"/>
    </row>
    <row r="40" spans="1:16" ht="39" customHeight="1" x14ac:dyDescent="0.15">
      <c r="A40" s="22"/>
      <c r="B40" s="35"/>
      <c r="C40" s="1243"/>
      <c r="D40" s="1244"/>
      <c r="E40" s="1245"/>
      <c r="F40" s="36"/>
      <c r="G40" s="37"/>
      <c r="H40" s="37"/>
      <c r="I40" s="37"/>
      <c r="J40" s="38"/>
      <c r="K40" s="22"/>
      <c r="L40" s="22"/>
      <c r="M40" s="22"/>
      <c r="N40" s="22"/>
      <c r="O40" s="22"/>
      <c r="P40" s="22"/>
    </row>
    <row r="41" spans="1:16" ht="39" customHeight="1" x14ac:dyDescent="0.15">
      <c r="A41" s="22"/>
      <c r="B41" s="35"/>
      <c r="C41" s="1243"/>
      <c r="D41" s="1244"/>
      <c r="E41" s="1245"/>
      <c r="F41" s="36"/>
      <c r="G41" s="37"/>
      <c r="H41" s="37"/>
      <c r="I41" s="37"/>
      <c r="J41" s="38"/>
      <c r="K41" s="22"/>
      <c r="L41" s="22"/>
      <c r="M41" s="22"/>
      <c r="N41" s="22"/>
      <c r="O41" s="22"/>
      <c r="P41" s="22"/>
    </row>
    <row r="42" spans="1:16" ht="39" customHeight="1" x14ac:dyDescent="0.15">
      <c r="A42" s="22"/>
      <c r="B42" s="39"/>
      <c r="C42" s="1243" t="s">
        <v>565</v>
      </c>
      <c r="D42" s="1244"/>
      <c r="E42" s="1245"/>
      <c r="F42" s="36" t="s">
        <v>507</v>
      </c>
      <c r="G42" s="37" t="s">
        <v>507</v>
      </c>
      <c r="H42" s="37" t="s">
        <v>507</v>
      </c>
      <c r="I42" s="37" t="s">
        <v>507</v>
      </c>
      <c r="J42" s="38" t="s">
        <v>507</v>
      </c>
      <c r="K42" s="22"/>
      <c r="L42" s="22"/>
      <c r="M42" s="22"/>
      <c r="N42" s="22"/>
      <c r="O42" s="22"/>
      <c r="P42" s="22"/>
    </row>
    <row r="43" spans="1:16" ht="39" customHeight="1" thickBot="1" x14ac:dyDescent="0.2">
      <c r="A43" s="22"/>
      <c r="B43" s="40"/>
      <c r="C43" s="1246" t="s">
        <v>566</v>
      </c>
      <c r="D43" s="1247"/>
      <c r="E43" s="1248"/>
      <c r="F43" s="41">
        <v>1.35</v>
      </c>
      <c r="G43" s="42">
        <v>1.05</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x2ZHEDMMaWAVj7S3bYpelI1BkZ39nuX3ZwJbOXv0TUedYPZf3Bljr3uHy8/Rn4AV6oLLPXNnSvPZEGBz7vRDg==" saltValue="n5gPI0F+B5mUzUvUw7FG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69" t="s">
        <v>11</v>
      </c>
      <c r="C45" s="1270"/>
      <c r="D45" s="58"/>
      <c r="E45" s="1275" t="s">
        <v>12</v>
      </c>
      <c r="F45" s="1275"/>
      <c r="G45" s="1275"/>
      <c r="H45" s="1275"/>
      <c r="I45" s="1275"/>
      <c r="J45" s="1276"/>
      <c r="K45" s="59">
        <v>655</v>
      </c>
      <c r="L45" s="60">
        <v>712</v>
      </c>
      <c r="M45" s="60">
        <v>748</v>
      </c>
      <c r="N45" s="60">
        <v>711</v>
      </c>
      <c r="O45" s="61">
        <v>594</v>
      </c>
      <c r="P45" s="48"/>
      <c r="Q45" s="48"/>
      <c r="R45" s="48"/>
      <c r="S45" s="48"/>
      <c r="T45" s="48"/>
      <c r="U45" s="48"/>
    </row>
    <row r="46" spans="1:21" ht="30.75" customHeight="1" x14ac:dyDescent="0.15">
      <c r="A46" s="48"/>
      <c r="B46" s="1271"/>
      <c r="C46" s="1272"/>
      <c r="D46" s="62"/>
      <c r="E46" s="1253" t="s">
        <v>13</v>
      </c>
      <c r="F46" s="1253"/>
      <c r="G46" s="1253"/>
      <c r="H46" s="1253"/>
      <c r="I46" s="1253"/>
      <c r="J46" s="1254"/>
      <c r="K46" s="63" t="s">
        <v>507</v>
      </c>
      <c r="L46" s="64" t="s">
        <v>507</v>
      </c>
      <c r="M46" s="64" t="s">
        <v>507</v>
      </c>
      <c r="N46" s="64" t="s">
        <v>507</v>
      </c>
      <c r="O46" s="65" t="s">
        <v>507</v>
      </c>
      <c r="P46" s="48"/>
      <c r="Q46" s="48"/>
      <c r="R46" s="48"/>
      <c r="S46" s="48"/>
      <c r="T46" s="48"/>
      <c r="U46" s="48"/>
    </row>
    <row r="47" spans="1:21" ht="30.75" customHeight="1" x14ac:dyDescent="0.15">
      <c r="A47" s="48"/>
      <c r="B47" s="1271"/>
      <c r="C47" s="1272"/>
      <c r="D47" s="62"/>
      <c r="E47" s="1253" t="s">
        <v>14</v>
      </c>
      <c r="F47" s="1253"/>
      <c r="G47" s="1253"/>
      <c r="H47" s="1253"/>
      <c r="I47" s="1253"/>
      <c r="J47" s="1254"/>
      <c r="K47" s="63" t="s">
        <v>507</v>
      </c>
      <c r="L47" s="64" t="s">
        <v>507</v>
      </c>
      <c r="M47" s="64" t="s">
        <v>507</v>
      </c>
      <c r="N47" s="64" t="s">
        <v>507</v>
      </c>
      <c r="O47" s="65" t="s">
        <v>507</v>
      </c>
      <c r="P47" s="48"/>
      <c r="Q47" s="48"/>
      <c r="R47" s="48"/>
      <c r="S47" s="48"/>
      <c r="T47" s="48"/>
      <c r="U47" s="48"/>
    </row>
    <row r="48" spans="1:21" ht="30.75" customHeight="1" x14ac:dyDescent="0.15">
      <c r="A48" s="48"/>
      <c r="B48" s="1271"/>
      <c r="C48" s="1272"/>
      <c r="D48" s="62"/>
      <c r="E48" s="1253" t="s">
        <v>15</v>
      </c>
      <c r="F48" s="1253"/>
      <c r="G48" s="1253"/>
      <c r="H48" s="1253"/>
      <c r="I48" s="1253"/>
      <c r="J48" s="1254"/>
      <c r="K48" s="63">
        <v>346</v>
      </c>
      <c r="L48" s="64">
        <v>398</v>
      </c>
      <c r="M48" s="64">
        <v>376</v>
      </c>
      <c r="N48" s="64">
        <v>401</v>
      </c>
      <c r="O48" s="65">
        <v>382</v>
      </c>
      <c r="P48" s="48"/>
      <c r="Q48" s="48"/>
      <c r="R48" s="48"/>
      <c r="S48" s="48"/>
      <c r="T48" s="48"/>
      <c r="U48" s="48"/>
    </row>
    <row r="49" spans="1:21" ht="30.75" customHeight="1" x14ac:dyDescent="0.15">
      <c r="A49" s="48"/>
      <c r="B49" s="1271"/>
      <c r="C49" s="1272"/>
      <c r="D49" s="62"/>
      <c r="E49" s="1253" t="s">
        <v>16</v>
      </c>
      <c r="F49" s="1253"/>
      <c r="G49" s="1253"/>
      <c r="H49" s="1253"/>
      <c r="I49" s="1253"/>
      <c r="J49" s="1254"/>
      <c r="K49" s="63">
        <v>72</v>
      </c>
      <c r="L49" s="64">
        <v>67</v>
      </c>
      <c r="M49" s="64">
        <v>58</v>
      </c>
      <c r="N49" s="64">
        <v>26</v>
      </c>
      <c r="O49" s="65">
        <v>21</v>
      </c>
      <c r="P49" s="48"/>
      <c r="Q49" s="48"/>
      <c r="R49" s="48"/>
      <c r="S49" s="48"/>
      <c r="T49" s="48"/>
      <c r="U49" s="48"/>
    </row>
    <row r="50" spans="1:21" ht="30.75" customHeight="1" x14ac:dyDescent="0.15">
      <c r="A50" s="48"/>
      <c r="B50" s="1271"/>
      <c r="C50" s="1272"/>
      <c r="D50" s="62"/>
      <c r="E50" s="1253" t="s">
        <v>17</v>
      </c>
      <c r="F50" s="1253"/>
      <c r="G50" s="1253"/>
      <c r="H50" s="1253"/>
      <c r="I50" s="1253"/>
      <c r="J50" s="1254"/>
      <c r="K50" s="63" t="s">
        <v>507</v>
      </c>
      <c r="L50" s="64">
        <v>1</v>
      </c>
      <c r="M50" s="64">
        <v>1</v>
      </c>
      <c r="N50" s="64">
        <v>1</v>
      </c>
      <c r="O50" s="65">
        <v>1</v>
      </c>
      <c r="P50" s="48"/>
      <c r="Q50" s="48"/>
      <c r="R50" s="48"/>
      <c r="S50" s="48"/>
      <c r="T50" s="48"/>
      <c r="U50" s="48"/>
    </row>
    <row r="51" spans="1:21" ht="30.75" customHeight="1" x14ac:dyDescent="0.15">
      <c r="A51" s="48"/>
      <c r="B51" s="1273"/>
      <c r="C51" s="1274"/>
      <c r="D51" s="66"/>
      <c r="E51" s="1253" t="s">
        <v>18</v>
      </c>
      <c r="F51" s="1253"/>
      <c r="G51" s="1253"/>
      <c r="H51" s="1253"/>
      <c r="I51" s="1253"/>
      <c r="J51" s="1254"/>
      <c r="K51" s="63" t="s">
        <v>507</v>
      </c>
      <c r="L51" s="64" t="s">
        <v>507</v>
      </c>
      <c r="M51" s="64" t="s">
        <v>507</v>
      </c>
      <c r="N51" s="64" t="s">
        <v>507</v>
      </c>
      <c r="O51" s="65" t="s">
        <v>507</v>
      </c>
      <c r="P51" s="48"/>
      <c r="Q51" s="48"/>
      <c r="R51" s="48"/>
      <c r="S51" s="48"/>
      <c r="T51" s="48"/>
      <c r="U51" s="48"/>
    </row>
    <row r="52" spans="1:21" ht="30.75" customHeight="1" x14ac:dyDescent="0.15">
      <c r="A52" s="48"/>
      <c r="B52" s="1251" t="s">
        <v>19</v>
      </c>
      <c r="C52" s="1252"/>
      <c r="D52" s="66"/>
      <c r="E52" s="1253" t="s">
        <v>20</v>
      </c>
      <c r="F52" s="1253"/>
      <c r="G52" s="1253"/>
      <c r="H52" s="1253"/>
      <c r="I52" s="1253"/>
      <c r="J52" s="1254"/>
      <c r="K52" s="63">
        <v>799</v>
      </c>
      <c r="L52" s="64">
        <v>824</v>
      </c>
      <c r="M52" s="64">
        <v>854</v>
      </c>
      <c r="N52" s="64">
        <v>827</v>
      </c>
      <c r="O52" s="65">
        <v>745</v>
      </c>
      <c r="P52" s="48"/>
      <c r="Q52" s="48"/>
      <c r="R52" s="48"/>
      <c r="S52" s="48"/>
      <c r="T52" s="48"/>
      <c r="U52" s="48"/>
    </row>
    <row r="53" spans="1:21" ht="30.75" customHeight="1" thickBot="1" x14ac:dyDescent="0.2">
      <c r="A53" s="48"/>
      <c r="B53" s="1255" t="s">
        <v>21</v>
      </c>
      <c r="C53" s="1256"/>
      <c r="D53" s="67"/>
      <c r="E53" s="1257" t="s">
        <v>22</v>
      </c>
      <c r="F53" s="1257"/>
      <c r="G53" s="1257"/>
      <c r="H53" s="1257"/>
      <c r="I53" s="1257"/>
      <c r="J53" s="1258"/>
      <c r="K53" s="68">
        <v>274</v>
      </c>
      <c r="L53" s="69">
        <v>354</v>
      </c>
      <c r="M53" s="69">
        <v>329</v>
      </c>
      <c r="N53" s="69">
        <v>312</v>
      </c>
      <c r="O53" s="70">
        <v>253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59" t="s">
        <v>25</v>
      </c>
      <c r="C57" s="1260"/>
      <c r="D57" s="1263" t="s">
        <v>26</v>
      </c>
      <c r="E57" s="1264"/>
      <c r="F57" s="1264"/>
      <c r="G57" s="1264"/>
      <c r="H57" s="1264"/>
      <c r="I57" s="1264"/>
      <c r="J57" s="1265"/>
      <c r="K57" s="83"/>
      <c r="L57" s="84"/>
      <c r="M57" s="84"/>
      <c r="N57" s="84"/>
      <c r="O57" s="85"/>
    </row>
    <row r="58" spans="1:21" ht="31.5" customHeight="1" thickBot="1" x14ac:dyDescent="0.2">
      <c r="B58" s="1261"/>
      <c r="C58" s="1262"/>
      <c r="D58" s="1266" t="s">
        <v>27</v>
      </c>
      <c r="E58" s="1267"/>
      <c r="F58" s="1267"/>
      <c r="G58" s="1267"/>
      <c r="H58" s="1267"/>
      <c r="I58" s="1267"/>
      <c r="J58" s="126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2ZA8VGminnzF84cdfl0uM7SGRLv9n21BRF/PXq4RiuFubzDreGdrNoMH2iKo24rsyq7PEjbfVh0tOxyi266OA==" saltValue="kRb0cfiXrok5U4ix8jiYu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89" t="s">
        <v>30</v>
      </c>
      <c r="C41" s="1290"/>
      <c r="D41" s="102"/>
      <c r="E41" s="1291" t="s">
        <v>31</v>
      </c>
      <c r="F41" s="1291"/>
      <c r="G41" s="1291"/>
      <c r="H41" s="1292"/>
      <c r="I41" s="103">
        <v>5952</v>
      </c>
      <c r="J41" s="104">
        <v>5667</v>
      </c>
      <c r="K41" s="104">
        <v>5667</v>
      </c>
      <c r="L41" s="104">
        <v>5406</v>
      </c>
      <c r="M41" s="105">
        <v>5088</v>
      </c>
    </row>
    <row r="42" spans="2:13" ht="27.75" customHeight="1" x14ac:dyDescent="0.15">
      <c r="B42" s="1279"/>
      <c r="C42" s="1280"/>
      <c r="D42" s="106"/>
      <c r="E42" s="1283" t="s">
        <v>32</v>
      </c>
      <c r="F42" s="1283"/>
      <c r="G42" s="1283"/>
      <c r="H42" s="1284"/>
      <c r="I42" s="107" t="s">
        <v>507</v>
      </c>
      <c r="J42" s="108">
        <v>1</v>
      </c>
      <c r="K42" s="108">
        <v>1</v>
      </c>
      <c r="L42" s="108">
        <v>1</v>
      </c>
      <c r="M42" s="109">
        <v>1</v>
      </c>
    </row>
    <row r="43" spans="2:13" ht="27.75" customHeight="1" x14ac:dyDescent="0.15">
      <c r="B43" s="1279"/>
      <c r="C43" s="1280"/>
      <c r="D43" s="106"/>
      <c r="E43" s="1283" t="s">
        <v>33</v>
      </c>
      <c r="F43" s="1283"/>
      <c r="G43" s="1283"/>
      <c r="H43" s="1284"/>
      <c r="I43" s="107">
        <v>3188</v>
      </c>
      <c r="J43" s="108">
        <v>3022</v>
      </c>
      <c r="K43" s="108">
        <v>2809</v>
      </c>
      <c r="L43" s="108">
        <v>2632</v>
      </c>
      <c r="M43" s="109">
        <v>2367</v>
      </c>
    </row>
    <row r="44" spans="2:13" ht="27.75" customHeight="1" x14ac:dyDescent="0.15">
      <c r="B44" s="1279"/>
      <c r="C44" s="1280"/>
      <c r="D44" s="106"/>
      <c r="E44" s="1283" t="s">
        <v>34</v>
      </c>
      <c r="F44" s="1283"/>
      <c r="G44" s="1283"/>
      <c r="H44" s="1284"/>
      <c r="I44" s="107">
        <v>660</v>
      </c>
      <c r="J44" s="108">
        <v>578</v>
      </c>
      <c r="K44" s="108">
        <v>509</v>
      </c>
      <c r="L44" s="108">
        <v>479</v>
      </c>
      <c r="M44" s="109">
        <v>457</v>
      </c>
    </row>
    <row r="45" spans="2:13" ht="27.75" customHeight="1" x14ac:dyDescent="0.15">
      <c r="B45" s="1279"/>
      <c r="C45" s="1280"/>
      <c r="D45" s="106"/>
      <c r="E45" s="1283" t="s">
        <v>35</v>
      </c>
      <c r="F45" s="1283"/>
      <c r="G45" s="1283"/>
      <c r="H45" s="1284"/>
      <c r="I45" s="107">
        <v>488</v>
      </c>
      <c r="J45" s="108">
        <v>400</v>
      </c>
      <c r="K45" s="108">
        <v>259</v>
      </c>
      <c r="L45" s="108">
        <v>202</v>
      </c>
      <c r="M45" s="109">
        <v>220</v>
      </c>
    </row>
    <row r="46" spans="2:13" ht="27.75" customHeight="1" x14ac:dyDescent="0.15">
      <c r="B46" s="1279"/>
      <c r="C46" s="1280"/>
      <c r="D46" s="110"/>
      <c r="E46" s="1283" t="s">
        <v>36</v>
      </c>
      <c r="F46" s="1283"/>
      <c r="G46" s="1283"/>
      <c r="H46" s="1284"/>
      <c r="I46" s="107" t="s">
        <v>507</v>
      </c>
      <c r="J46" s="108" t="s">
        <v>507</v>
      </c>
      <c r="K46" s="108" t="s">
        <v>507</v>
      </c>
      <c r="L46" s="108" t="s">
        <v>507</v>
      </c>
      <c r="M46" s="109" t="s">
        <v>507</v>
      </c>
    </row>
    <row r="47" spans="2:13" ht="27.75" customHeight="1" x14ac:dyDescent="0.15">
      <c r="B47" s="1279"/>
      <c r="C47" s="1280"/>
      <c r="D47" s="111"/>
      <c r="E47" s="1293" t="s">
        <v>37</v>
      </c>
      <c r="F47" s="1294"/>
      <c r="G47" s="1294"/>
      <c r="H47" s="1295"/>
      <c r="I47" s="107" t="s">
        <v>507</v>
      </c>
      <c r="J47" s="108" t="s">
        <v>507</v>
      </c>
      <c r="K47" s="108" t="s">
        <v>507</v>
      </c>
      <c r="L47" s="108" t="s">
        <v>507</v>
      </c>
      <c r="M47" s="109" t="s">
        <v>507</v>
      </c>
    </row>
    <row r="48" spans="2:13" ht="27.75" customHeight="1" x14ac:dyDescent="0.15">
      <c r="B48" s="1279"/>
      <c r="C48" s="1280"/>
      <c r="D48" s="106"/>
      <c r="E48" s="1283" t="s">
        <v>38</v>
      </c>
      <c r="F48" s="1283"/>
      <c r="G48" s="1283"/>
      <c r="H48" s="1284"/>
      <c r="I48" s="107" t="s">
        <v>507</v>
      </c>
      <c r="J48" s="108" t="s">
        <v>507</v>
      </c>
      <c r="K48" s="108" t="s">
        <v>507</v>
      </c>
      <c r="L48" s="108" t="s">
        <v>507</v>
      </c>
      <c r="M48" s="109" t="s">
        <v>507</v>
      </c>
    </row>
    <row r="49" spans="2:13" ht="27.75" customHeight="1" x14ac:dyDescent="0.15">
      <c r="B49" s="1281"/>
      <c r="C49" s="1282"/>
      <c r="D49" s="106"/>
      <c r="E49" s="1283" t="s">
        <v>39</v>
      </c>
      <c r="F49" s="1283"/>
      <c r="G49" s="1283"/>
      <c r="H49" s="1284"/>
      <c r="I49" s="107" t="s">
        <v>507</v>
      </c>
      <c r="J49" s="108" t="s">
        <v>507</v>
      </c>
      <c r="K49" s="108" t="s">
        <v>507</v>
      </c>
      <c r="L49" s="108" t="s">
        <v>507</v>
      </c>
      <c r="M49" s="109" t="s">
        <v>507</v>
      </c>
    </row>
    <row r="50" spans="2:13" ht="27.75" customHeight="1" x14ac:dyDescent="0.15">
      <c r="B50" s="1277" t="s">
        <v>40</v>
      </c>
      <c r="C50" s="1278"/>
      <c r="D50" s="112"/>
      <c r="E50" s="1283" t="s">
        <v>41</v>
      </c>
      <c r="F50" s="1283"/>
      <c r="G50" s="1283"/>
      <c r="H50" s="1284"/>
      <c r="I50" s="107">
        <v>1411</v>
      </c>
      <c r="J50" s="108">
        <v>1247</v>
      </c>
      <c r="K50" s="108">
        <v>1129</v>
      </c>
      <c r="L50" s="108">
        <v>1047</v>
      </c>
      <c r="M50" s="109">
        <v>1024</v>
      </c>
    </row>
    <row r="51" spans="2:13" ht="27.75" customHeight="1" x14ac:dyDescent="0.15">
      <c r="B51" s="1279"/>
      <c r="C51" s="1280"/>
      <c r="D51" s="106"/>
      <c r="E51" s="1283" t="s">
        <v>42</v>
      </c>
      <c r="F51" s="1283"/>
      <c r="G51" s="1283"/>
      <c r="H51" s="1284"/>
      <c r="I51" s="107">
        <v>652</v>
      </c>
      <c r="J51" s="108">
        <v>582</v>
      </c>
      <c r="K51" s="108">
        <v>497</v>
      </c>
      <c r="L51" s="108">
        <v>415</v>
      </c>
      <c r="M51" s="109">
        <v>366</v>
      </c>
    </row>
    <row r="52" spans="2:13" ht="27.75" customHeight="1" x14ac:dyDescent="0.15">
      <c r="B52" s="1281"/>
      <c r="C52" s="1282"/>
      <c r="D52" s="106"/>
      <c r="E52" s="1283" t="s">
        <v>43</v>
      </c>
      <c r="F52" s="1283"/>
      <c r="G52" s="1283"/>
      <c r="H52" s="1284"/>
      <c r="I52" s="107">
        <v>6865</v>
      </c>
      <c r="J52" s="108">
        <v>6346</v>
      </c>
      <c r="K52" s="108">
        <v>5806</v>
      </c>
      <c r="L52" s="108">
        <v>5774</v>
      </c>
      <c r="M52" s="109">
        <v>5453</v>
      </c>
    </row>
    <row r="53" spans="2:13" ht="27.75" customHeight="1" thickBot="1" x14ac:dyDescent="0.2">
      <c r="B53" s="1285" t="s">
        <v>44</v>
      </c>
      <c r="C53" s="1286"/>
      <c r="D53" s="113"/>
      <c r="E53" s="1287" t="s">
        <v>45</v>
      </c>
      <c r="F53" s="1287"/>
      <c r="G53" s="1287"/>
      <c r="H53" s="1288"/>
      <c r="I53" s="114">
        <v>1359</v>
      </c>
      <c r="J53" s="115">
        <v>1493</v>
      </c>
      <c r="K53" s="115">
        <v>1814</v>
      </c>
      <c r="L53" s="115">
        <v>1482</v>
      </c>
      <c r="M53" s="116">
        <v>1289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N5auJo07xMHo2V+qlq1TAlrAoko62sWSmh2YdeJI+PywT8pIcD5q4yqpBc/uWubOiYK7TD6TRwgGAEvFYLyWA==" saltValue="I33i5CPR250GJlOPk8pa1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28" zoomScale="70" zoomScaleNormal="70" zoomScaleSheetLayoutView="100" workbookViewId="0">
      <selection activeCell="G59" sqref="G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04" t="s">
        <v>48</v>
      </c>
      <c r="D55" s="1304"/>
      <c r="E55" s="1305"/>
      <c r="F55" s="128">
        <v>588</v>
      </c>
      <c r="G55" s="128">
        <v>426</v>
      </c>
      <c r="H55" s="129">
        <v>337</v>
      </c>
    </row>
    <row r="56" spans="2:8" ht="52.5" customHeight="1" x14ac:dyDescent="0.15">
      <c r="B56" s="130"/>
      <c r="C56" s="1306" t="s">
        <v>49</v>
      </c>
      <c r="D56" s="1306"/>
      <c r="E56" s="1307"/>
      <c r="F56" s="131">
        <v>31</v>
      </c>
      <c r="G56" s="131">
        <v>31</v>
      </c>
      <c r="H56" s="132">
        <v>31</v>
      </c>
    </row>
    <row r="57" spans="2:8" ht="53.25" customHeight="1" x14ac:dyDescent="0.15">
      <c r="B57" s="130"/>
      <c r="C57" s="1308" t="s">
        <v>50</v>
      </c>
      <c r="D57" s="1308"/>
      <c r="E57" s="1309"/>
      <c r="F57" s="133">
        <v>356</v>
      </c>
      <c r="G57" s="133">
        <v>359</v>
      </c>
      <c r="H57" s="134">
        <v>408</v>
      </c>
    </row>
    <row r="58" spans="2:8" ht="45.75" customHeight="1" x14ac:dyDescent="0.15">
      <c r="B58" s="135"/>
      <c r="C58" s="1296" t="s">
        <v>584</v>
      </c>
      <c r="D58" s="1297"/>
      <c r="E58" s="1298"/>
      <c r="F58" s="136">
        <v>170</v>
      </c>
      <c r="G58" s="136">
        <v>200</v>
      </c>
      <c r="H58" s="137">
        <v>230</v>
      </c>
    </row>
    <row r="59" spans="2:8" ht="45.75" customHeight="1" x14ac:dyDescent="0.15">
      <c r="B59" s="135"/>
      <c r="C59" s="1296" t="s">
        <v>585</v>
      </c>
      <c r="D59" s="1297"/>
      <c r="E59" s="1298"/>
      <c r="F59" s="136">
        <v>175</v>
      </c>
      <c r="G59" s="136">
        <v>145</v>
      </c>
      <c r="H59" s="137">
        <v>153</v>
      </c>
    </row>
    <row r="60" spans="2:8" ht="45.75" customHeight="1" x14ac:dyDescent="0.15">
      <c r="B60" s="135"/>
      <c r="C60" s="1296" t="s">
        <v>586</v>
      </c>
      <c r="D60" s="1297"/>
      <c r="E60" s="1298"/>
      <c r="F60" s="136">
        <v>10</v>
      </c>
      <c r="G60" s="136">
        <v>14</v>
      </c>
      <c r="H60" s="137">
        <v>24</v>
      </c>
    </row>
    <row r="61" spans="2:8" ht="45.75" customHeight="1" x14ac:dyDescent="0.15">
      <c r="B61" s="135"/>
      <c r="C61" s="1296" t="s">
        <v>587</v>
      </c>
      <c r="D61" s="1297"/>
      <c r="E61" s="1298"/>
      <c r="F61" s="386" t="s">
        <v>507</v>
      </c>
      <c r="G61" s="387" t="s">
        <v>507</v>
      </c>
      <c r="H61" s="137">
        <v>1</v>
      </c>
    </row>
    <row r="62" spans="2:8" ht="45.75" customHeight="1" thickBot="1" x14ac:dyDescent="0.2">
      <c r="B62" s="138"/>
      <c r="C62" s="1299" t="s">
        <v>51</v>
      </c>
      <c r="D62" s="1300"/>
      <c r="E62" s="1301"/>
      <c r="F62" s="139"/>
      <c r="G62" s="139"/>
      <c r="H62" s="140"/>
    </row>
    <row r="63" spans="2:8" ht="52.5" customHeight="1" thickBot="1" x14ac:dyDescent="0.2">
      <c r="B63" s="141"/>
      <c r="C63" s="1302" t="s">
        <v>52</v>
      </c>
      <c r="D63" s="1302"/>
      <c r="E63" s="1303"/>
      <c r="F63" s="142">
        <v>975</v>
      </c>
      <c r="G63" s="142">
        <v>815</v>
      </c>
      <c r="H63" s="143">
        <v>777</v>
      </c>
    </row>
    <row r="64" spans="2:8" ht="15" customHeight="1" x14ac:dyDescent="0.15"/>
  </sheetData>
  <sheetProtection algorithmName="SHA-512" hashValue="Jfr+5/l4YgmkqFaQnWugL9NJrG4tqwkE9RyK5hSjsSPfloJvcNVbUmiLjYrys9NUY70Zfd2ffj3KS4pO2vpBzA==" saltValue="6533KHf+GSfhmc3POR32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S7" zoomScaleNormal="100" zoomScaleSheetLayoutView="55" workbookViewId="0">
      <selection activeCell="AN65" sqref="AN65:DC69"/>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1"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2"/>
      <c r="DG10" s="292"/>
      <c r="DH10" s="292"/>
      <c r="DI10" s="292"/>
      <c r="DJ10" s="292"/>
      <c r="DK10" s="292"/>
      <c r="DL10" s="292"/>
      <c r="DM10" s="292"/>
      <c r="DN10" s="292"/>
      <c r="DO10" s="292"/>
      <c r="DP10" s="292"/>
      <c r="DQ10" s="292"/>
      <c r="DR10" s="292"/>
      <c r="DS10" s="292"/>
      <c r="DT10" s="292"/>
      <c r="DU10" s="292"/>
      <c r="DV10" s="292"/>
      <c r="DW10" s="292"/>
      <c r="EM10" s="291" t="s">
        <v>588</v>
      </c>
    </row>
    <row r="11" spans="1:143" s="291"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2"/>
      <c r="DG12" s="292"/>
      <c r="DH12" s="292"/>
      <c r="DI12" s="292"/>
      <c r="DJ12" s="292"/>
      <c r="DK12" s="292"/>
      <c r="DL12" s="292"/>
      <c r="DM12" s="292"/>
      <c r="DN12" s="292"/>
      <c r="DO12" s="292"/>
      <c r="DP12" s="292"/>
      <c r="DQ12" s="292"/>
      <c r="DR12" s="292"/>
      <c r="DS12" s="292"/>
      <c r="DT12" s="292"/>
      <c r="DU12" s="292"/>
      <c r="DV12" s="292"/>
      <c r="DW12" s="292"/>
      <c r="EM12" s="291" t="s">
        <v>588</v>
      </c>
    </row>
    <row r="13" spans="1:143" s="291"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591</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592</v>
      </c>
    </row>
    <row r="50" spans="1:109" x14ac:dyDescent="0.15">
      <c r="B50" s="397"/>
      <c r="G50" s="1316"/>
      <c r="H50" s="1316"/>
      <c r="I50" s="1316"/>
      <c r="J50" s="1316"/>
      <c r="K50" s="407"/>
      <c r="L50" s="407"/>
      <c r="M50" s="408"/>
      <c r="N50" s="408"/>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5" t="s">
        <v>549</v>
      </c>
      <c r="BQ50" s="1315"/>
      <c r="BR50" s="1315"/>
      <c r="BS50" s="1315"/>
      <c r="BT50" s="1315"/>
      <c r="BU50" s="1315"/>
      <c r="BV50" s="1315"/>
      <c r="BW50" s="1315"/>
      <c r="BX50" s="1315" t="s">
        <v>550</v>
      </c>
      <c r="BY50" s="1315"/>
      <c r="BZ50" s="1315"/>
      <c r="CA50" s="1315"/>
      <c r="CB50" s="1315"/>
      <c r="CC50" s="1315"/>
      <c r="CD50" s="1315"/>
      <c r="CE50" s="1315"/>
      <c r="CF50" s="1315" t="s">
        <v>551</v>
      </c>
      <c r="CG50" s="1315"/>
      <c r="CH50" s="1315"/>
      <c r="CI50" s="1315"/>
      <c r="CJ50" s="1315"/>
      <c r="CK50" s="1315"/>
      <c r="CL50" s="1315"/>
      <c r="CM50" s="1315"/>
      <c r="CN50" s="1315" t="s">
        <v>552</v>
      </c>
      <c r="CO50" s="1315"/>
      <c r="CP50" s="1315"/>
      <c r="CQ50" s="1315"/>
      <c r="CR50" s="1315"/>
      <c r="CS50" s="1315"/>
      <c r="CT50" s="1315"/>
      <c r="CU50" s="1315"/>
      <c r="CV50" s="1315" t="s">
        <v>553</v>
      </c>
      <c r="CW50" s="1315"/>
      <c r="CX50" s="1315"/>
      <c r="CY50" s="1315"/>
      <c r="CZ50" s="1315"/>
      <c r="DA50" s="1315"/>
      <c r="DB50" s="1315"/>
      <c r="DC50" s="1315"/>
    </row>
    <row r="51" spans="1:109" ht="13.5" customHeight="1" x14ac:dyDescent="0.15">
      <c r="B51" s="397"/>
      <c r="G51" s="1318"/>
      <c r="H51" s="1318"/>
      <c r="I51" s="1332"/>
      <c r="J51" s="1332"/>
      <c r="K51" s="1317"/>
      <c r="L51" s="1317"/>
      <c r="M51" s="1317"/>
      <c r="N51" s="1317"/>
      <c r="AM51" s="406"/>
      <c r="AN51" s="1313" t="s">
        <v>593</v>
      </c>
      <c r="AO51" s="1313"/>
      <c r="AP51" s="1313"/>
      <c r="AQ51" s="1313"/>
      <c r="AR51" s="1313"/>
      <c r="AS51" s="1313"/>
      <c r="AT51" s="1313"/>
      <c r="AU51" s="1313"/>
      <c r="AV51" s="1313"/>
      <c r="AW51" s="1313"/>
      <c r="AX51" s="1313"/>
      <c r="AY51" s="1313"/>
      <c r="AZ51" s="1313"/>
      <c r="BA51" s="1313"/>
      <c r="BB51" s="1313" t="s">
        <v>594</v>
      </c>
      <c r="BC51" s="1313"/>
      <c r="BD51" s="1313"/>
      <c r="BE51" s="1313"/>
      <c r="BF51" s="1313"/>
      <c r="BG51" s="1313"/>
      <c r="BH51" s="1313"/>
      <c r="BI51" s="1313"/>
      <c r="BJ51" s="1313"/>
      <c r="BK51" s="1313"/>
      <c r="BL51" s="1313"/>
      <c r="BM51" s="1313"/>
      <c r="BN51" s="1313"/>
      <c r="BO51" s="1313"/>
      <c r="BP51" s="1310">
        <v>55.9</v>
      </c>
      <c r="BQ51" s="1310"/>
      <c r="BR51" s="1310"/>
      <c r="BS51" s="1310"/>
      <c r="BT51" s="1310"/>
      <c r="BU51" s="1310"/>
      <c r="BV51" s="1310"/>
      <c r="BW51" s="1310"/>
      <c r="BX51" s="1322"/>
      <c r="BY51" s="1310"/>
      <c r="BZ51" s="1310"/>
      <c r="CA51" s="1310"/>
      <c r="CB51" s="1310"/>
      <c r="CC51" s="1310"/>
      <c r="CD51" s="1310"/>
      <c r="CE51" s="1310"/>
      <c r="CF51" s="1322"/>
      <c r="CG51" s="1310"/>
      <c r="CH51" s="1310"/>
      <c r="CI51" s="1310"/>
      <c r="CJ51" s="1310"/>
      <c r="CK51" s="1310"/>
      <c r="CL51" s="1310"/>
      <c r="CM51" s="1310"/>
      <c r="CN51" s="1310">
        <v>64.099999999999994</v>
      </c>
      <c r="CO51" s="1310"/>
      <c r="CP51" s="1310"/>
      <c r="CQ51" s="1310"/>
      <c r="CR51" s="1310"/>
      <c r="CS51" s="1310"/>
      <c r="CT51" s="1310"/>
      <c r="CU51" s="1310"/>
      <c r="CV51" s="1310">
        <v>56.4</v>
      </c>
      <c r="CW51" s="1310"/>
      <c r="CX51" s="1310"/>
      <c r="CY51" s="1310"/>
      <c r="CZ51" s="1310"/>
      <c r="DA51" s="1310"/>
      <c r="DB51" s="1310"/>
      <c r="DC51" s="1310"/>
    </row>
    <row r="52" spans="1:109" x14ac:dyDescent="0.15">
      <c r="B52" s="397"/>
      <c r="G52" s="1318"/>
      <c r="H52" s="1318"/>
      <c r="I52" s="1332"/>
      <c r="J52" s="1332"/>
      <c r="K52" s="1317"/>
      <c r="L52" s="1317"/>
      <c r="M52" s="1317"/>
      <c r="N52" s="1317"/>
      <c r="AM52" s="406"/>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5"/>
      <c r="B53" s="397"/>
      <c r="G53" s="1318"/>
      <c r="H53" s="1318"/>
      <c r="I53" s="1316"/>
      <c r="J53" s="1316"/>
      <c r="K53" s="1317"/>
      <c r="L53" s="1317"/>
      <c r="M53" s="1317"/>
      <c r="N53" s="1317"/>
      <c r="AM53" s="406"/>
      <c r="AN53" s="1313"/>
      <c r="AO53" s="1313"/>
      <c r="AP53" s="1313"/>
      <c r="AQ53" s="1313"/>
      <c r="AR53" s="1313"/>
      <c r="AS53" s="1313"/>
      <c r="AT53" s="1313"/>
      <c r="AU53" s="1313"/>
      <c r="AV53" s="1313"/>
      <c r="AW53" s="1313"/>
      <c r="AX53" s="1313"/>
      <c r="AY53" s="1313"/>
      <c r="AZ53" s="1313"/>
      <c r="BA53" s="1313"/>
      <c r="BB53" s="1313" t="s">
        <v>595</v>
      </c>
      <c r="BC53" s="1313"/>
      <c r="BD53" s="1313"/>
      <c r="BE53" s="1313"/>
      <c r="BF53" s="1313"/>
      <c r="BG53" s="1313"/>
      <c r="BH53" s="1313"/>
      <c r="BI53" s="1313"/>
      <c r="BJ53" s="1313"/>
      <c r="BK53" s="1313"/>
      <c r="BL53" s="1313"/>
      <c r="BM53" s="1313"/>
      <c r="BN53" s="1313"/>
      <c r="BO53" s="1313"/>
      <c r="BP53" s="1310">
        <v>54.3</v>
      </c>
      <c r="BQ53" s="1310"/>
      <c r="BR53" s="1310"/>
      <c r="BS53" s="1310"/>
      <c r="BT53" s="1310"/>
      <c r="BU53" s="1310"/>
      <c r="BV53" s="1310"/>
      <c r="BW53" s="1310"/>
      <c r="BX53" s="1322"/>
      <c r="BY53" s="1310"/>
      <c r="BZ53" s="1310"/>
      <c r="CA53" s="1310"/>
      <c r="CB53" s="1310"/>
      <c r="CC53" s="1310"/>
      <c r="CD53" s="1310"/>
      <c r="CE53" s="1310"/>
      <c r="CF53" s="1322"/>
      <c r="CG53" s="1310"/>
      <c r="CH53" s="1310"/>
      <c r="CI53" s="1310"/>
      <c r="CJ53" s="1310"/>
      <c r="CK53" s="1310"/>
      <c r="CL53" s="1310"/>
      <c r="CM53" s="1310"/>
      <c r="CN53" s="1310">
        <v>57.6</v>
      </c>
      <c r="CO53" s="1310"/>
      <c r="CP53" s="1310"/>
      <c r="CQ53" s="1310"/>
      <c r="CR53" s="1310"/>
      <c r="CS53" s="1310"/>
      <c r="CT53" s="1310"/>
      <c r="CU53" s="1310"/>
      <c r="CV53" s="1310">
        <v>59.5</v>
      </c>
      <c r="CW53" s="1310"/>
      <c r="CX53" s="1310"/>
      <c r="CY53" s="1310"/>
      <c r="CZ53" s="1310"/>
      <c r="DA53" s="1310"/>
      <c r="DB53" s="1310"/>
      <c r="DC53" s="1310"/>
    </row>
    <row r="54" spans="1:109" x14ac:dyDescent="0.15">
      <c r="A54" s="405"/>
      <c r="B54" s="397"/>
      <c r="G54" s="1318"/>
      <c r="H54" s="1318"/>
      <c r="I54" s="1316"/>
      <c r="J54" s="1316"/>
      <c r="K54" s="1317"/>
      <c r="L54" s="1317"/>
      <c r="M54" s="1317"/>
      <c r="N54" s="1317"/>
      <c r="AM54" s="406"/>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5"/>
      <c r="B55" s="397"/>
      <c r="G55" s="1316"/>
      <c r="H55" s="1316"/>
      <c r="I55" s="1316"/>
      <c r="J55" s="1316"/>
      <c r="K55" s="1317"/>
      <c r="L55" s="1317"/>
      <c r="M55" s="1317"/>
      <c r="N55" s="1317"/>
      <c r="AN55" s="1315" t="s">
        <v>596</v>
      </c>
      <c r="AO55" s="1315"/>
      <c r="AP55" s="1315"/>
      <c r="AQ55" s="1315"/>
      <c r="AR55" s="1315"/>
      <c r="AS55" s="1315"/>
      <c r="AT55" s="1315"/>
      <c r="AU55" s="1315"/>
      <c r="AV55" s="1315"/>
      <c r="AW55" s="1315"/>
      <c r="AX55" s="1315"/>
      <c r="AY55" s="1315"/>
      <c r="AZ55" s="1315"/>
      <c r="BA55" s="1315"/>
      <c r="BB55" s="1313" t="s">
        <v>594</v>
      </c>
      <c r="BC55" s="1313"/>
      <c r="BD55" s="1313"/>
      <c r="BE55" s="1313"/>
      <c r="BF55" s="1313"/>
      <c r="BG55" s="1313"/>
      <c r="BH55" s="1313"/>
      <c r="BI55" s="1313"/>
      <c r="BJ55" s="1313"/>
      <c r="BK55" s="1313"/>
      <c r="BL55" s="1313"/>
      <c r="BM55" s="1313"/>
      <c r="BN55" s="1313"/>
      <c r="BO55" s="1313"/>
      <c r="BP55" s="1310">
        <v>0.8</v>
      </c>
      <c r="BQ55" s="1310"/>
      <c r="BR55" s="1310"/>
      <c r="BS55" s="1310"/>
      <c r="BT55" s="1310"/>
      <c r="BU55" s="1310"/>
      <c r="BV55" s="1310"/>
      <c r="BW55" s="1310"/>
      <c r="BX55" s="1322"/>
      <c r="BY55" s="1310"/>
      <c r="BZ55" s="1310"/>
      <c r="CA55" s="1310"/>
      <c r="CB55" s="1310"/>
      <c r="CC55" s="1310"/>
      <c r="CD55" s="1310"/>
      <c r="CE55" s="1310"/>
      <c r="CF55" s="1322"/>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405"/>
      <c r="B56" s="397"/>
      <c r="G56" s="1316"/>
      <c r="H56" s="1316"/>
      <c r="I56" s="1316"/>
      <c r="J56" s="1316"/>
      <c r="K56" s="1317"/>
      <c r="L56" s="1317"/>
      <c r="M56" s="1317"/>
      <c r="N56" s="1317"/>
      <c r="AN56" s="1315"/>
      <c r="AO56" s="1315"/>
      <c r="AP56" s="1315"/>
      <c r="AQ56" s="1315"/>
      <c r="AR56" s="1315"/>
      <c r="AS56" s="1315"/>
      <c r="AT56" s="1315"/>
      <c r="AU56" s="1315"/>
      <c r="AV56" s="1315"/>
      <c r="AW56" s="1315"/>
      <c r="AX56" s="1315"/>
      <c r="AY56" s="1315"/>
      <c r="AZ56" s="1315"/>
      <c r="BA56" s="1315"/>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5" customFormat="1" x14ac:dyDescent="0.15">
      <c r="B57" s="409"/>
      <c r="G57" s="1316"/>
      <c r="H57" s="1316"/>
      <c r="I57" s="1311"/>
      <c r="J57" s="1311"/>
      <c r="K57" s="1317"/>
      <c r="L57" s="1317"/>
      <c r="M57" s="1317"/>
      <c r="N57" s="1317"/>
      <c r="AM57" s="390"/>
      <c r="AN57" s="1315"/>
      <c r="AO57" s="1315"/>
      <c r="AP57" s="1315"/>
      <c r="AQ57" s="1315"/>
      <c r="AR57" s="1315"/>
      <c r="AS57" s="1315"/>
      <c r="AT57" s="1315"/>
      <c r="AU57" s="1315"/>
      <c r="AV57" s="1315"/>
      <c r="AW57" s="1315"/>
      <c r="AX57" s="1315"/>
      <c r="AY57" s="1315"/>
      <c r="AZ57" s="1315"/>
      <c r="BA57" s="1315"/>
      <c r="BB57" s="1313" t="s">
        <v>595</v>
      </c>
      <c r="BC57" s="1313"/>
      <c r="BD57" s="1313"/>
      <c r="BE57" s="1313"/>
      <c r="BF57" s="1313"/>
      <c r="BG57" s="1313"/>
      <c r="BH57" s="1313"/>
      <c r="BI57" s="1313"/>
      <c r="BJ57" s="1313"/>
      <c r="BK57" s="1313"/>
      <c r="BL57" s="1313"/>
      <c r="BM57" s="1313"/>
      <c r="BN57" s="1313"/>
      <c r="BO57" s="1313"/>
      <c r="BP57" s="1310">
        <v>56.2</v>
      </c>
      <c r="BQ57" s="1310"/>
      <c r="BR57" s="1310"/>
      <c r="BS57" s="1310"/>
      <c r="BT57" s="1310"/>
      <c r="BU57" s="1310"/>
      <c r="BV57" s="1310"/>
      <c r="BW57" s="1310"/>
      <c r="BX57" s="1322"/>
      <c r="BY57" s="1310"/>
      <c r="BZ57" s="1310"/>
      <c r="CA57" s="1310"/>
      <c r="CB57" s="1310"/>
      <c r="CC57" s="1310"/>
      <c r="CD57" s="1310"/>
      <c r="CE57" s="1310"/>
      <c r="CF57" s="1322"/>
      <c r="CG57" s="1310"/>
      <c r="CH57" s="1310"/>
      <c r="CI57" s="1310"/>
      <c r="CJ57" s="1310"/>
      <c r="CK57" s="1310"/>
      <c r="CL57" s="1310"/>
      <c r="CM57" s="1310"/>
      <c r="CN57" s="1310">
        <v>61.3</v>
      </c>
      <c r="CO57" s="1310"/>
      <c r="CP57" s="1310"/>
      <c r="CQ57" s="1310"/>
      <c r="CR57" s="1310"/>
      <c r="CS57" s="1310"/>
      <c r="CT57" s="1310"/>
      <c r="CU57" s="1310"/>
      <c r="CV57" s="1310">
        <v>62.9</v>
      </c>
      <c r="CW57" s="1310"/>
      <c r="CX57" s="1310"/>
      <c r="CY57" s="1310"/>
      <c r="CZ57" s="1310"/>
      <c r="DA57" s="1310"/>
      <c r="DB57" s="1310"/>
      <c r="DC57" s="1310"/>
      <c r="DD57" s="410"/>
      <c r="DE57" s="409"/>
    </row>
    <row r="58" spans="1:109" s="405" customFormat="1" x14ac:dyDescent="0.15">
      <c r="A58" s="390"/>
      <c r="B58" s="409"/>
      <c r="G58" s="1316"/>
      <c r="H58" s="1316"/>
      <c r="I58" s="1311"/>
      <c r="J58" s="1311"/>
      <c r="K58" s="1317"/>
      <c r="L58" s="1317"/>
      <c r="M58" s="1317"/>
      <c r="N58" s="1317"/>
      <c r="AM58" s="390"/>
      <c r="AN58" s="1315"/>
      <c r="AO58" s="1315"/>
      <c r="AP58" s="1315"/>
      <c r="AQ58" s="1315"/>
      <c r="AR58" s="1315"/>
      <c r="AS58" s="1315"/>
      <c r="AT58" s="1315"/>
      <c r="AU58" s="1315"/>
      <c r="AV58" s="1315"/>
      <c r="AW58" s="1315"/>
      <c r="AX58" s="1315"/>
      <c r="AY58" s="1315"/>
      <c r="AZ58" s="1315"/>
      <c r="BA58" s="1315"/>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597</v>
      </c>
    </row>
    <row r="64" spans="1:109" x14ac:dyDescent="0.15">
      <c r="B64" s="397"/>
      <c r="G64" s="404"/>
      <c r="I64" s="417"/>
      <c r="J64" s="417"/>
      <c r="K64" s="417"/>
      <c r="L64" s="417"/>
      <c r="M64" s="417"/>
      <c r="N64" s="418"/>
      <c r="AM64" s="404"/>
      <c r="AN64" s="404" t="s">
        <v>590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598</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592</v>
      </c>
    </row>
    <row r="72" spans="2:107" x14ac:dyDescent="0.15">
      <c r="B72" s="397"/>
      <c r="G72" s="1316"/>
      <c r="H72" s="1316"/>
      <c r="I72" s="1316"/>
      <c r="J72" s="1316"/>
      <c r="K72" s="407"/>
      <c r="L72" s="407"/>
      <c r="M72" s="408"/>
      <c r="N72" s="408"/>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5" t="s">
        <v>549</v>
      </c>
      <c r="BQ72" s="1315"/>
      <c r="BR72" s="1315"/>
      <c r="BS72" s="1315"/>
      <c r="BT72" s="1315"/>
      <c r="BU72" s="1315"/>
      <c r="BV72" s="1315"/>
      <c r="BW72" s="1315"/>
      <c r="BX72" s="1315" t="s">
        <v>550</v>
      </c>
      <c r="BY72" s="1315"/>
      <c r="BZ72" s="1315"/>
      <c r="CA72" s="1315"/>
      <c r="CB72" s="1315"/>
      <c r="CC72" s="1315"/>
      <c r="CD72" s="1315"/>
      <c r="CE72" s="1315"/>
      <c r="CF72" s="1315" t="s">
        <v>551</v>
      </c>
      <c r="CG72" s="1315"/>
      <c r="CH72" s="1315"/>
      <c r="CI72" s="1315"/>
      <c r="CJ72" s="1315"/>
      <c r="CK72" s="1315"/>
      <c r="CL72" s="1315"/>
      <c r="CM72" s="1315"/>
      <c r="CN72" s="1315" t="s">
        <v>552</v>
      </c>
      <c r="CO72" s="1315"/>
      <c r="CP72" s="1315"/>
      <c r="CQ72" s="1315"/>
      <c r="CR72" s="1315"/>
      <c r="CS72" s="1315"/>
      <c r="CT72" s="1315"/>
      <c r="CU72" s="1315"/>
      <c r="CV72" s="1315" t="s">
        <v>553</v>
      </c>
      <c r="CW72" s="1315"/>
      <c r="CX72" s="1315"/>
      <c r="CY72" s="1315"/>
      <c r="CZ72" s="1315"/>
      <c r="DA72" s="1315"/>
      <c r="DB72" s="1315"/>
      <c r="DC72" s="1315"/>
    </row>
    <row r="73" spans="2:107" x14ac:dyDescent="0.15">
      <c r="B73" s="397"/>
      <c r="G73" s="1318"/>
      <c r="H73" s="1318"/>
      <c r="I73" s="1318"/>
      <c r="J73" s="1318"/>
      <c r="K73" s="1314"/>
      <c r="L73" s="1314"/>
      <c r="M73" s="1314"/>
      <c r="N73" s="1314"/>
      <c r="AM73" s="406"/>
      <c r="AN73" s="1313" t="s">
        <v>593</v>
      </c>
      <c r="AO73" s="1313"/>
      <c r="AP73" s="1313"/>
      <c r="AQ73" s="1313"/>
      <c r="AR73" s="1313"/>
      <c r="AS73" s="1313"/>
      <c r="AT73" s="1313"/>
      <c r="AU73" s="1313"/>
      <c r="AV73" s="1313"/>
      <c r="AW73" s="1313"/>
      <c r="AX73" s="1313"/>
      <c r="AY73" s="1313"/>
      <c r="AZ73" s="1313"/>
      <c r="BA73" s="1313"/>
      <c r="BB73" s="1313" t="s">
        <v>594</v>
      </c>
      <c r="BC73" s="1313"/>
      <c r="BD73" s="1313"/>
      <c r="BE73" s="1313"/>
      <c r="BF73" s="1313"/>
      <c r="BG73" s="1313"/>
      <c r="BH73" s="1313"/>
      <c r="BI73" s="1313"/>
      <c r="BJ73" s="1313"/>
      <c r="BK73" s="1313"/>
      <c r="BL73" s="1313"/>
      <c r="BM73" s="1313"/>
      <c r="BN73" s="1313"/>
      <c r="BO73" s="1313"/>
      <c r="BP73" s="1310">
        <v>55.9</v>
      </c>
      <c r="BQ73" s="1310"/>
      <c r="BR73" s="1310"/>
      <c r="BS73" s="1310"/>
      <c r="BT73" s="1310"/>
      <c r="BU73" s="1310"/>
      <c r="BV73" s="1310"/>
      <c r="BW73" s="1310"/>
      <c r="BX73" s="1310">
        <v>62.8</v>
      </c>
      <c r="BY73" s="1310"/>
      <c r="BZ73" s="1310"/>
      <c r="CA73" s="1310"/>
      <c r="CB73" s="1310"/>
      <c r="CC73" s="1310"/>
      <c r="CD73" s="1310"/>
      <c r="CE73" s="1310"/>
      <c r="CF73" s="1310">
        <v>77</v>
      </c>
      <c r="CG73" s="1310"/>
      <c r="CH73" s="1310"/>
      <c r="CI73" s="1310"/>
      <c r="CJ73" s="1310"/>
      <c r="CK73" s="1310"/>
      <c r="CL73" s="1310"/>
      <c r="CM73" s="1310"/>
      <c r="CN73" s="1310">
        <v>64.099999999999994</v>
      </c>
      <c r="CO73" s="1310"/>
      <c r="CP73" s="1310"/>
      <c r="CQ73" s="1310"/>
      <c r="CR73" s="1310"/>
      <c r="CS73" s="1310"/>
      <c r="CT73" s="1310"/>
      <c r="CU73" s="1310"/>
      <c r="CV73" s="1310">
        <v>56.4</v>
      </c>
      <c r="CW73" s="1310"/>
      <c r="CX73" s="1310"/>
      <c r="CY73" s="1310"/>
      <c r="CZ73" s="1310"/>
      <c r="DA73" s="1310"/>
      <c r="DB73" s="1310"/>
      <c r="DC73" s="1310"/>
    </row>
    <row r="74" spans="2:107" x14ac:dyDescent="0.15">
      <c r="B74" s="397"/>
      <c r="G74" s="1318"/>
      <c r="H74" s="1318"/>
      <c r="I74" s="1318"/>
      <c r="J74" s="1318"/>
      <c r="K74" s="1314"/>
      <c r="L74" s="1314"/>
      <c r="M74" s="1314"/>
      <c r="N74" s="1314"/>
      <c r="AM74" s="406"/>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7"/>
      <c r="G75" s="1318"/>
      <c r="H75" s="1318"/>
      <c r="I75" s="1316"/>
      <c r="J75" s="1316"/>
      <c r="K75" s="1317"/>
      <c r="L75" s="1317"/>
      <c r="M75" s="1317"/>
      <c r="N75" s="1317"/>
      <c r="AM75" s="406"/>
      <c r="AN75" s="1313"/>
      <c r="AO75" s="1313"/>
      <c r="AP75" s="1313"/>
      <c r="AQ75" s="1313"/>
      <c r="AR75" s="1313"/>
      <c r="AS75" s="1313"/>
      <c r="AT75" s="1313"/>
      <c r="AU75" s="1313"/>
      <c r="AV75" s="1313"/>
      <c r="AW75" s="1313"/>
      <c r="AX75" s="1313"/>
      <c r="AY75" s="1313"/>
      <c r="AZ75" s="1313"/>
      <c r="BA75" s="1313"/>
      <c r="BB75" s="1313" t="s">
        <v>599</v>
      </c>
      <c r="BC75" s="1313"/>
      <c r="BD75" s="1313"/>
      <c r="BE75" s="1313"/>
      <c r="BF75" s="1313"/>
      <c r="BG75" s="1313"/>
      <c r="BH75" s="1313"/>
      <c r="BI75" s="1313"/>
      <c r="BJ75" s="1313"/>
      <c r="BK75" s="1313"/>
      <c r="BL75" s="1313"/>
      <c r="BM75" s="1313"/>
      <c r="BN75" s="1313"/>
      <c r="BO75" s="1313"/>
      <c r="BP75" s="1310">
        <v>12.8</v>
      </c>
      <c r="BQ75" s="1310"/>
      <c r="BR75" s="1310"/>
      <c r="BS75" s="1310"/>
      <c r="BT75" s="1310"/>
      <c r="BU75" s="1310"/>
      <c r="BV75" s="1310"/>
      <c r="BW75" s="1310"/>
      <c r="BX75" s="1310">
        <v>13.2</v>
      </c>
      <c r="BY75" s="1310"/>
      <c r="BZ75" s="1310"/>
      <c r="CA75" s="1310"/>
      <c r="CB75" s="1310"/>
      <c r="CC75" s="1310"/>
      <c r="CD75" s="1310"/>
      <c r="CE75" s="1310"/>
      <c r="CF75" s="1310">
        <v>13.3</v>
      </c>
      <c r="CG75" s="1310"/>
      <c r="CH75" s="1310"/>
      <c r="CI75" s="1310"/>
      <c r="CJ75" s="1310"/>
      <c r="CK75" s="1310"/>
      <c r="CL75" s="1310"/>
      <c r="CM75" s="1310"/>
      <c r="CN75" s="1310">
        <v>14.1</v>
      </c>
      <c r="CO75" s="1310"/>
      <c r="CP75" s="1310"/>
      <c r="CQ75" s="1310"/>
      <c r="CR75" s="1310"/>
      <c r="CS75" s="1310"/>
      <c r="CT75" s="1310"/>
      <c r="CU75" s="1310"/>
      <c r="CV75" s="1310">
        <v>12.8</v>
      </c>
      <c r="CW75" s="1310"/>
      <c r="CX75" s="1310"/>
      <c r="CY75" s="1310"/>
      <c r="CZ75" s="1310"/>
      <c r="DA75" s="1310"/>
      <c r="DB75" s="1310"/>
      <c r="DC75" s="1310"/>
    </row>
    <row r="76" spans="2:107" x14ac:dyDescent="0.15">
      <c r="B76" s="397"/>
      <c r="G76" s="1318"/>
      <c r="H76" s="1318"/>
      <c r="I76" s="1316"/>
      <c r="J76" s="1316"/>
      <c r="K76" s="1317"/>
      <c r="L76" s="1317"/>
      <c r="M76" s="1317"/>
      <c r="N76" s="1317"/>
      <c r="AM76" s="406"/>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7"/>
      <c r="G77" s="1316"/>
      <c r="H77" s="1316"/>
      <c r="I77" s="1316"/>
      <c r="J77" s="1316"/>
      <c r="K77" s="1314"/>
      <c r="L77" s="1314"/>
      <c r="M77" s="1314"/>
      <c r="N77" s="1314"/>
      <c r="AN77" s="1315" t="s">
        <v>596</v>
      </c>
      <c r="AO77" s="1315"/>
      <c r="AP77" s="1315"/>
      <c r="AQ77" s="1315"/>
      <c r="AR77" s="1315"/>
      <c r="AS77" s="1315"/>
      <c r="AT77" s="1315"/>
      <c r="AU77" s="1315"/>
      <c r="AV77" s="1315"/>
      <c r="AW77" s="1315"/>
      <c r="AX77" s="1315"/>
      <c r="AY77" s="1315"/>
      <c r="AZ77" s="1315"/>
      <c r="BA77" s="1315"/>
      <c r="BB77" s="1313" t="s">
        <v>594</v>
      </c>
      <c r="BC77" s="1313"/>
      <c r="BD77" s="1313"/>
      <c r="BE77" s="1313"/>
      <c r="BF77" s="1313"/>
      <c r="BG77" s="1313"/>
      <c r="BH77" s="1313"/>
      <c r="BI77" s="1313"/>
      <c r="BJ77" s="1313"/>
      <c r="BK77" s="1313"/>
      <c r="BL77" s="1313"/>
      <c r="BM77" s="1313"/>
      <c r="BN77" s="1313"/>
      <c r="BO77" s="1313"/>
      <c r="BP77" s="1310">
        <v>0.8</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397"/>
      <c r="G78" s="1316"/>
      <c r="H78" s="1316"/>
      <c r="I78" s="1316"/>
      <c r="J78" s="1316"/>
      <c r="K78" s="1314"/>
      <c r="L78" s="1314"/>
      <c r="M78" s="1314"/>
      <c r="N78" s="1314"/>
      <c r="AN78" s="1315"/>
      <c r="AO78" s="1315"/>
      <c r="AP78" s="1315"/>
      <c r="AQ78" s="1315"/>
      <c r="AR78" s="1315"/>
      <c r="AS78" s="1315"/>
      <c r="AT78" s="1315"/>
      <c r="AU78" s="1315"/>
      <c r="AV78" s="1315"/>
      <c r="AW78" s="1315"/>
      <c r="AX78" s="1315"/>
      <c r="AY78" s="1315"/>
      <c r="AZ78" s="1315"/>
      <c r="BA78" s="1315"/>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7"/>
      <c r="G79" s="1316"/>
      <c r="H79" s="1316"/>
      <c r="I79" s="1311"/>
      <c r="J79" s="1311"/>
      <c r="K79" s="1312"/>
      <c r="L79" s="1312"/>
      <c r="M79" s="1312"/>
      <c r="N79" s="1312"/>
      <c r="AN79" s="1315"/>
      <c r="AO79" s="1315"/>
      <c r="AP79" s="1315"/>
      <c r="AQ79" s="1315"/>
      <c r="AR79" s="1315"/>
      <c r="AS79" s="1315"/>
      <c r="AT79" s="1315"/>
      <c r="AU79" s="1315"/>
      <c r="AV79" s="1315"/>
      <c r="AW79" s="1315"/>
      <c r="AX79" s="1315"/>
      <c r="AY79" s="1315"/>
      <c r="AZ79" s="1315"/>
      <c r="BA79" s="1315"/>
      <c r="BB79" s="1313" t="s">
        <v>599</v>
      </c>
      <c r="BC79" s="1313"/>
      <c r="BD79" s="1313"/>
      <c r="BE79" s="1313"/>
      <c r="BF79" s="1313"/>
      <c r="BG79" s="1313"/>
      <c r="BH79" s="1313"/>
      <c r="BI79" s="1313"/>
      <c r="BJ79" s="1313"/>
      <c r="BK79" s="1313"/>
      <c r="BL79" s="1313"/>
      <c r="BM79" s="1313"/>
      <c r="BN79" s="1313"/>
      <c r="BO79" s="1313"/>
      <c r="BP79" s="1310">
        <v>8.1</v>
      </c>
      <c r="BQ79" s="1310"/>
      <c r="BR79" s="1310"/>
      <c r="BS79" s="1310"/>
      <c r="BT79" s="1310"/>
      <c r="BU79" s="1310"/>
      <c r="BV79" s="1310"/>
      <c r="BW79" s="1310"/>
      <c r="BX79" s="1310">
        <v>7.3</v>
      </c>
      <c r="BY79" s="1310"/>
      <c r="BZ79" s="1310"/>
      <c r="CA79" s="1310"/>
      <c r="CB79" s="1310"/>
      <c r="CC79" s="1310"/>
      <c r="CD79" s="1310"/>
      <c r="CE79" s="1310"/>
      <c r="CF79" s="1310">
        <v>7.2</v>
      </c>
      <c r="CG79" s="1310"/>
      <c r="CH79" s="1310"/>
      <c r="CI79" s="1310"/>
      <c r="CJ79" s="1310"/>
      <c r="CK79" s="1310"/>
      <c r="CL79" s="1310"/>
      <c r="CM79" s="1310"/>
      <c r="CN79" s="1310">
        <v>7.2</v>
      </c>
      <c r="CO79" s="1310"/>
      <c r="CP79" s="1310"/>
      <c r="CQ79" s="1310"/>
      <c r="CR79" s="1310"/>
      <c r="CS79" s="1310"/>
      <c r="CT79" s="1310"/>
      <c r="CU79" s="1310"/>
      <c r="CV79" s="1310">
        <v>7.7</v>
      </c>
      <c r="CW79" s="1310"/>
      <c r="CX79" s="1310"/>
      <c r="CY79" s="1310"/>
      <c r="CZ79" s="1310"/>
      <c r="DA79" s="1310"/>
      <c r="DB79" s="1310"/>
      <c r="DC79" s="1310"/>
    </row>
    <row r="80" spans="2:107" x14ac:dyDescent="0.15">
      <c r="B80" s="397"/>
      <c r="G80" s="1316"/>
      <c r="H80" s="1316"/>
      <c r="I80" s="1311"/>
      <c r="J80" s="1311"/>
      <c r="K80" s="1312"/>
      <c r="L80" s="1312"/>
      <c r="M80" s="1312"/>
      <c r="N80" s="1312"/>
      <c r="AN80" s="1315"/>
      <c r="AO80" s="1315"/>
      <c r="AP80" s="1315"/>
      <c r="AQ80" s="1315"/>
      <c r="AR80" s="1315"/>
      <c r="AS80" s="1315"/>
      <c r="AT80" s="1315"/>
      <c r="AU80" s="1315"/>
      <c r="AV80" s="1315"/>
      <c r="AW80" s="1315"/>
      <c r="AX80" s="1315"/>
      <c r="AY80" s="1315"/>
      <c r="AZ80" s="1315"/>
      <c r="BA80" s="1315"/>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SjgcCYyngagiUSagazBypKi3FNveDNbmJMEeIBAgibZr7NOCb0vyHLvhL5pvZyVe8rUxQbEeDxDFRVVl7fvtdw==" saltValue="kSv5jWTt5km04aqyyeRyw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FffpLHOZVmgl2KZZBP3Uasdzf5Xx+mgkearVEGvgOveNuRYfGh2mUvQBmXeBiS2p1VODp3bzNRAbTFtskc26A==" saltValue="FQQ8h98fdLRSj/NCGjv6R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fsAAe7r38eZqU1rbWEFB+ngOhbN+LJcnbYfadRlllLtua4jn6/Y4po5W4REfVn49FcN0W/l+aYs0pt+tptZ20Q==" saltValue="KhMhkKFz69DaU9DVl5erY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53</v>
      </c>
      <c r="E2" s="155"/>
      <c r="F2" s="156" t="s">
        <v>546</v>
      </c>
      <c r="G2" s="157"/>
      <c r="H2" s="158"/>
    </row>
    <row r="3" spans="1:8" x14ac:dyDescent="0.15">
      <c r="A3" s="154" t="s">
        <v>539</v>
      </c>
      <c r="B3" s="159"/>
      <c r="C3" s="160"/>
      <c r="D3" s="161">
        <v>71464</v>
      </c>
      <c r="E3" s="162"/>
      <c r="F3" s="163">
        <v>128611</v>
      </c>
      <c r="G3" s="164"/>
      <c r="H3" s="165"/>
    </row>
    <row r="4" spans="1:8" x14ac:dyDescent="0.15">
      <c r="A4" s="166"/>
      <c r="B4" s="167"/>
      <c r="C4" s="168"/>
      <c r="D4" s="169">
        <v>35417</v>
      </c>
      <c r="E4" s="170"/>
      <c r="F4" s="171">
        <v>61552</v>
      </c>
      <c r="G4" s="172"/>
      <c r="H4" s="173"/>
    </row>
    <row r="5" spans="1:8" x14ac:dyDescent="0.15">
      <c r="A5" s="154" t="s">
        <v>541</v>
      </c>
      <c r="B5" s="159"/>
      <c r="C5" s="160"/>
      <c r="D5" s="161">
        <v>62378</v>
      </c>
      <c r="E5" s="162"/>
      <c r="F5" s="163">
        <v>138651</v>
      </c>
      <c r="G5" s="164"/>
      <c r="H5" s="165"/>
    </row>
    <row r="6" spans="1:8" x14ac:dyDescent="0.15">
      <c r="A6" s="166"/>
      <c r="B6" s="167"/>
      <c r="C6" s="168"/>
      <c r="D6" s="169">
        <v>32637</v>
      </c>
      <c r="E6" s="170"/>
      <c r="F6" s="171">
        <v>71211</v>
      </c>
      <c r="G6" s="172"/>
      <c r="H6" s="173"/>
    </row>
    <row r="7" spans="1:8" x14ac:dyDescent="0.15">
      <c r="A7" s="154" t="s">
        <v>542</v>
      </c>
      <c r="B7" s="159"/>
      <c r="C7" s="160"/>
      <c r="D7" s="161">
        <v>147438</v>
      </c>
      <c r="E7" s="162"/>
      <c r="F7" s="163">
        <v>122882</v>
      </c>
      <c r="G7" s="164"/>
      <c r="H7" s="165"/>
    </row>
    <row r="8" spans="1:8" x14ac:dyDescent="0.15">
      <c r="A8" s="166"/>
      <c r="B8" s="167"/>
      <c r="C8" s="168"/>
      <c r="D8" s="169">
        <v>39650</v>
      </c>
      <c r="E8" s="170"/>
      <c r="F8" s="171">
        <v>65785</v>
      </c>
      <c r="G8" s="172"/>
      <c r="H8" s="173"/>
    </row>
    <row r="9" spans="1:8" x14ac:dyDescent="0.15">
      <c r="A9" s="154" t="s">
        <v>543</v>
      </c>
      <c r="B9" s="159"/>
      <c r="C9" s="160"/>
      <c r="D9" s="161">
        <v>48239</v>
      </c>
      <c r="E9" s="162"/>
      <c r="F9" s="163">
        <v>114790</v>
      </c>
      <c r="G9" s="164"/>
      <c r="H9" s="165"/>
    </row>
    <row r="10" spans="1:8" x14ac:dyDescent="0.15">
      <c r="A10" s="166"/>
      <c r="B10" s="167"/>
      <c r="C10" s="168"/>
      <c r="D10" s="169">
        <v>29669</v>
      </c>
      <c r="E10" s="170"/>
      <c r="F10" s="171">
        <v>55601</v>
      </c>
      <c r="G10" s="172"/>
      <c r="H10" s="173"/>
    </row>
    <row r="11" spans="1:8" x14ac:dyDescent="0.15">
      <c r="A11" s="154" t="s">
        <v>544</v>
      </c>
      <c r="B11" s="159"/>
      <c r="C11" s="160"/>
      <c r="D11" s="161">
        <v>19455</v>
      </c>
      <c r="E11" s="162"/>
      <c r="F11" s="163">
        <v>126262</v>
      </c>
      <c r="G11" s="164"/>
      <c r="H11" s="165"/>
    </row>
    <row r="12" spans="1:8" x14ac:dyDescent="0.15">
      <c r="A12" s="166"/>
      <c r="B12" s="167"/>
      <c r="C12" s="174"/>
      <c r="D12" s="169">
        <v>13712</v>
      </c>
      <c r="E12" s="170"/>
      <c r="F12" s="171">
        <v>56769</v>
      </c>
      <c r="G12" s="172"/>
      <c r="H12" s="173"/>
    </row>
    <row r="13" spans="1:8" x14ac:dyDescent="0.15">
      <c r="A13" s="154"/>
      <c r="B13" s="159"/>
      <c r="C13" s="175"/>
      <c r="D13" s="176">
        <v>69795</v>
      </c>
      <c r="E13" s="177"/>
      <c r="F13" s="178">
        <v>126239</v>
      </c>
      <c r="G13" s="179"/>
      <c r="H13" s="165"/>
    </row>
    <row r="14" spans="1:8" x14ac:dyDescent="0.15">
      <c r="A14" s="166"/>
      <c r="B14" s="167"/>
      <c r="C14" s="168"/>
      <c r="D14" s="169">
        <v>30217</v>
      </c>
      <c r="E14" s="170"/>
      <c r="F14" s="171">
        <v>62184</v>
      </c>
      <c r="G14" s="172"/>
      <c r="H14" s="173"/>
    </row>
    <row r="17" spans="1:11" x14ac:dyDescent="0.15">
      <c r="A17" s="150" t="s">
        <v>54</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55</v>
      </c>
      <c r="B19" s="180">
        <f>ROUND(VALUE(SUBSTITUTE(実質収支比率等に係る経年分析!F$48,"▲","-")),2)</f>
        <v>2</v>
      </c>
      <c r="C19" s="180">
        <f>ROUND(VALUE(SUBSTITUTE(実質収支比率等に係る経年分析!G$48,"▲","-")),2)</f>
        <v>3.1</v>
      </c>
      <c r="D19" s="180">
        <f>ROUND(VALUE(SUBSTITUTE(実質収支比率等に係る経年分析!H$48,"▲","-")),2)</f>
        <v>1.94</v>
      </c>
      <c r="E19" s="180">
        <f>ROUND(VALUE(SUBSTITUTE(実質収支比率等に係る経年分析!I$48,"▲","-")),2)</f>
        <v>1.85</v>
      </c>
      <c r="F19" s="180">
        <f>ROUND(VALUE(SUBSTITUTE(実質収支比率等に係る経年分析!J$48,"▲","-")),2)</f>
        <v>3.85</v>
      </c>
    </row>
    <row r="20" spans="1:11" x14ac:dyDescent="0.15">
      <c r="A20" s="180" t="s">
        <v>56</v>
      </c>
      <c r="B20" s="180">
        <f>ROUND(VALUE(SUBSTITUTE(実質収支比率等に係る経年分析!F$47,"▲","-")),2)</f>
        <v>30.09</v>
      </c>
      <c r="C20" s="180">
        <f>ROUND(VALUE(SUBSTITUTE(実質収支比率等に係る経年分析!G$47,"▲","-")),2)</f>
        <v>23.11</v>
      </c>
      <c r="D20" s="180">
        <f>ROUND(VALUE(SUBSTITUTE(実質収支比率等に係る経年分析!H$47,"▲","-")),2)</f>
        <v>18.75</v>
      </c>
      <c r="E20" s="180">
        <f>ROUND(VALUE(SUBSTITUTE(実質収支比率等に係る経年分析!I$47,"▲","-")),2)</f>
        <v>13.88</v>
      </c>
      <c r="F20" s="180">
        <f>ROUND(VALUE(SUBSTITUTE(実質収支比率等に係る経年分析!J$47,"▲","-")),2)</f>
        <v>11.37</v>
      </c>
    </row>
    <row r="21" spans="1:11" x14ac:dyDescent="0.15">
      <c r="A21" s="180" t="s">
        <v>57</v>
      </c>
      <c r="B21" s="180">
        <f>IF(ISNUMBER(VALUE(SUBSTITUTE(実質収支比率等に係る経年分析!F$49,"▲","-"))),ROUND(VALUE(SUBSTITUTE(実質収支比率等に係る経年分析!F$49,"▲","-")),2),NA())</f>
        <v>-2.5499999999999998</v>
      </c>
      <c r="C21" s="180">
        <f>IF(ISNUMBER(VALUE(SUBSTITUTE(実質収支比率等に係る経年分析!G$49,"▲","-"))),ROUND(VALUE(SUBSTITUTE(実質収支比率等に係る経年分析!G$49,"▲","-")),2),NA())</f>
        <v>-6.13</v>
      </c>
      <c r="D21" s="180">
        <f>IF(ISNUMBER(VALUE(SUBSTITUTE(実質収支比率等に係る経年分析!H$49,"▲","-"))),ROUND(VALUE(SUBSTITUTE(実質収支比率等に係る経年分析!H$49,"▲","-")),2),NA())</f>
        <v>-5.44</v>
      </c>
      <c r="E21" s="180">
        <f>IF(ISNUMBER(VALUE(SUBSTITUTE(実質収支比率等に係る経年分析!I$49,"▲","-"))),ROUND(VALUE(SUBSTITUTE(実質収支比率等に係る経年分析!I$49,"▲","-")),2),NA())</f>
        <v>-5.43</v>
      </c>
      <c r="F21" s="180">
        <f>IF(ISNUMBER(VALUE(SUBSTITUTE(実質収支比率等に係る経年分析!J$49,"▲","-"))),ROUND(VALUE(SUBSTITUTE(実質収支比率等に係る経年分析!J$49,"▲","-")),2),NA())</f>
        <v>-1.05</v>
      </c>
    </row>
    <row r="24" spans="1:11" x14ac:dyDescent="0.15">
      <c r="A24" s="150" t="s">
        <v>58</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59</v>
      </c>
      <c r="C26" s="181" t="s">
        <v>60</v>
      </c>
      <c r="D26" s="181" t="s">
        <v>59</v>
      </c>
      <c r="E26" s="181" t="s">
        <v>60</v>
      </c>
      <c r="F26" s="181" t="s">
        <v>59</v>
      </c>
      <c r="G26" s="181" t="s">
        <v>60</v>
      </c>
      <c r="H26" s="181" t="s">
        <v>59</v>
      </c>
      <c r="I26" s="181" t="s">
        <v>60</v>
      </c>
      <c r="J26" s="181" t="s">
        <v>59</v>
      </c>
      <c r="K26" s="181" t="s">
        <v>60</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1.35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1.05</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0.14000000000000001</v>
      </c>
    </row>
    <row r="34" spans="1:16" x14ac:dyDescent="0.15">
      <c r="A34" s="181" t="str">
        <f>IF(連結実質赤字比率に係る赤字・黒字の構成分析!C$36="",NA(),連結実質赤字比率に係る赤字・黒字の構成分析!C$36)</f>
        <v>国民健康保険事業会計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3.84</v>
      </c>
    </row>
    <row r="36" spans="1:16" x14ac:dyDescent="0.15">
      <c r="A36" s="181" t="str">
        <f>IF(連結実質赤字比率に係る赤字・黒字の構成分析!C$34="",NA(),連結実質赤字比率に係る赤字・黒字の構成分析!C$34)</f>
        <v>国民健康保険病院事業会計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7.24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6.38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3.41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1.43</v>
      </c>
      <c r="J36" s="181">
        <f>IF(ROUND(VALUE(SUBSTITUTE(連結実質赤字比率に係る赤字・黒字の構成分析!J$34,"▲", "-")), 2) &lt; 0, ABS(ROUND(VALUE(SUBSTITUTE(連結実質赤字比率に係る赤字・黒字の構成分析!J$34,"▲", "-")), 2)), NA())</f>
        <v>1.27</v>
      </c>
      <c r="K36" s="181" t="e">
        <f>IF(ROUND(VALUE(SUBSTITUTE(連結実質赤字比率に係る赤字・黒字の構成分析!J$34,"▲", "-")), 2) &gt;= 0, ABS(ROUND(VALUE(SUBSTITUTE(連結実質赤字比率に係る赤字・黒字の構成分析!J$34,"▲", "-")), 2)), NA())</f>
        <v>#N/A</v>
      </c>
    </row>
    <row r="39" spans="1:16" x14ac:dyDescent="0.15">
      <c r="A39" s="150" t="s">
        <v>61</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15">
      <c r="A42" s="182" t="s">
        <v>64</v>
      </c>
      <c r="B42" s="182"/>
      <c r="C42" s="182"/>
      <c r="D42" s="182">
        <f>'実質公債費比率（分子）の構造'!K$52</f>
        <v>799</v>
      </c>
      <c r="E42" s="182"/>
      <c r="F42" s="182"/>
      <c r="G42" s="182">
        <f>'実質公債費比率（分子）の構造'!L$52</f>
        <v>824</v>
      </c>
      <c r="H42" s="182"/>
      <c r="I42" s="182"/>
      <c r="J42" s="182">
        <f>'実質公債費比率（分子）の構造'!M$52</f>
        <v>854</v>
      </c>
      <c r="K42" s="182"/>
      <c r="L42" s="182"/>
      <c r="M42" s="182">
        <f>'実質公債費比率（分子）の構造'!N$52</f>
        <v>827</v>
      </c>
      <c r="N42" s="182"/>
      <c r="O42" s="182"/>
      <c r="P42" s="182">
        <f>'実質公債費比率（分子）の構造'!O$52</f>
        <v>745</v>
      </c>
    </row>
    <row r="43" spans="1:16" x14ac:dyDescent="0.15">
      <c r="A43" s="182" t="s">
        <v>65</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66</v>
      </c>
      <c r="B44" s="182" t="str">
        <f>'実質公債費比率（分子）の構造'!K$50</f>
        <v>-</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67</v>
      </c>
      <c r="B45" s="182">
        <f>'実質公債費比率（分子）の構造'!K$49</f>
        <v>72</v>
      </c>
      <c r="C45" s="182"/>
      <c r="D45" s="182"/>
      <c r="E45" s="182">
        <f>'実質公債費比率（分子）の構造'!L$49</f>
        <v>67</v>
      </c>
      <c r="F45" s="182"/>
      <c r="G45" s="182"/>
      <c r="H45" s="182">
        <f>'実質公債費比率（分子）の構造'!M$49</f>
        <v>58</v>
      </c>
      <c r="I45" s="182"/>
      <c r="J45" s="182"/>
      <c r="K45" s="182">
        <f>'実質公債費比率（分子）の構造'!N$49</f>
        <v>26</v>
      </c>
      <c r="L45" s="182"/>
      <c r="M45" s="182"/>
      <c r="N45" s="182">
        <f>'実質公債費比率（分子）の構造'!O$49</f>
        <v>21</v>
      </c>
      <c r="O45" s="182"/>
      <c r="P45" s="182"/>
    </row>
    <row r="46" spans="1:16" x14ac:dyDescent="0.15">
      <c r="A46" s="182" t="s">
        <v>68</v>
      </c>
      <c r="B46" s="182">
        <f>'実質公債費比率（分子）の構造'!K$48</f>
        <v>346</v>
      </c>
      <c r="C46" s="182"/>
      <c r="D46" s="182"/>
      <c r="E46" s="182">
        <f>'実質公債費比率（分子）の構造'!L$48</f>
        <v>398</v>
      </c>
      <c r="F46" s="182"/>
      <c r="G46" s="182"/>
      <c r="H46" s="182">
        <f>'実質公債費比率（分子）の構造'!M$48</f>
        <v>376</v>
      </c>
      <c r="I46" s="182"/>
      <c r="J46" s="182"/>
      <c r="K46" s="182">
        <f>'実質公債費比率（分子）の構造'!N$48</f>
        <v>401</v>
      </c>
      <c r="L46" s="182"/>
      <c r="M46" s="182"/>
      <c r="N46" s="182">
        <f>'実質公債費比率（分子）の構造'!O$48</f>
        <v>382</v>
      </c>
      <c r="O46" s="182"/>
      <c r="P46" s="182"/>
    </row>
    <row r="47" spans="1:16" x14ac:dyDescent="0.15">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71</v>
      </c>
      <c r="B49" s="182">
        <f>'実質公債費比率（分子）の構造'!K$45</f>
        <v>655</v>
      </c>
      <c r="C49" s="182"/>
      <c r="D49" s="182"/>
      <c r="E49" s="182">
        <f>'実質公債費比率（分子）の構造'!L$45</f>
        <v>712</v>
      </c>
      <c r="F49" s="182"/>
      <c r="G49" s="182"/>
      <c r="H49" s="182">
        <f>'実質公債費比率（分子）の構造'!M$45</f>
        <v>748</v>
      </c>
      <c r="I49" s="182"/>
      <c r="J49" s="182"/>
      <c r="K49" s="182">
        <f>'実質公債費比率（分子）の構造'!N$45</f>
        <v>711</v>
      </c>
      <c r="L49" s="182"/>
      <c r="M49" s="182"/>
      <c r="N49" s="182">
        <f>'実質公債費比率（分子）の構造'!O$45</f>
        <v>594</v>
      </c>
      <c r="O49" s="182"/>
      <c r="P49" s="182"/>
    </row>
    <row r="50" spans="1:16" x14ac:dyDescent="0.15">
      <c r="A50" s="182" t="s">
        <v>72</v>
      </c>
      <c r="B50" s="182" t="e">
        <f>NA()</f>
        <v>#N/A</v>
      </c>
      <c r="C50" s="182">
        <f>IF(ISNUMBER('実質公債費比率（分子）の構造'!K$53),'実質公債費比率（分子）の構造'!K$53,NA())</f>
        <v>274</v>
      </c>
      <c r="D50" s="182" t="e">
        <f>NA()</f>
        <v>#N/A</v>
      </c>
      <c r="E50" s="182" t="e">
        <f>NA()</f>
        <v>#N/A</v>
      </c>
      <c r="F50" s="182">
        <f>IF(ISNUMBER('実質公債費比率（分子）の構造'!L$53),'実質公債費比率（分子）の構造'!L$53,NA())</f>
        <v>354</v>
      </c>
      <c r="G50" s="182" t="e">
        <f>NA()</f>
        <v>#N/A</v>
      </c>
      <c r="H50" s="182" t="e">
        <f>NA()</f>
        <v>#N/A</v>
      </c>
      <c r="I50" s="182">
        <f>IF(ISNUMBER('実質公債費比率（分子）の構造'!M$53),'実質公債費比率（分子）の構造'!M$53,NA())</f>
        <v>329</v>
      </c>
      <c r="J50" s="182" t="e">
        <f>NA()</f>
        <v>#N/A</v>
      </c>
      <c r="K50" s="182" t="e">
        <f>NA()</f>
        <v>#N/A</v>
      </c>
      <c r="L50" s="182">
        <f>IF(ISNUMBER('実質公債費比率（分子）の構造'!N$53),'実質公債費比率（分子）の構造'!N$53,NA())</f>
        <v>312</v>
      </c>
      <c r="M50" s="182" t="e">
        <f>NA()</f>
        <v>#N/A</v>
      </c>
      <c r="N50" s="182" t="e">
        <f>NA()</f>
        <v>#N/A</v>
      </c>
      <c r="O50" s="182">
        <f>IF(ISNUMBER('実質公債費比率（分子）の構造'!O$53),'実質公債費比率（分子）の構造'!O$53,NA())</f>
        <v>253</v>
      </c>
      <c r="P50" s="182" t="e">
        <f>NA()</f>
        <v>#N/A</v>
      </c>
    </row>
    <row r="53" spans="1:16" x14ac:dyDescent="0.15">
      <c r="A53" s="150" t="s">
        <v>73</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15">
      <c r="A56" s="181" t="s">
        <v>43</v>
      </c>
      <c r="B56" s="181"/>
      <c r="C56" s="181"/>
      <c r="D56" s="181">
        <f>'将来負担比率（分子）の構造'!I$52</f>
        <v>6865</v>
      </c>
      <c r="E56" s="181"/>
      <c r="F56" s="181"/>
      <c r="G56" s="181">
        <f>'将来負担比率（分子）の構造'!J$52</f>
        <v>6346</v>
      </c>
      <c r="H56" s="181"/>
      <c r="I56" s="181"/>
      <c r="J56" s="181">
        <f>'将来負担比率（分子）の構造'!K$52</f>
        <v>5806</v>
      </c>
      <c r="K56" s="181"/>
      <c r="L56" s="181"/>
      <c r="M56" s="181">
        <f>'将来負担比率（分子）の構造'!L$52</f>
        <v>5774</v>
      </c>
      <c r="N56" s="181"/>
      <c r="O56" s="181"/>
      <c r="P56" s="181">
        <f>'将来負担比率（分子）の構造'!M$52</f>
        <v>5453</v>
      </c>
    </row>
    <row r="57" spans="1:16" x14ac:dyDescent="0.15">
      <c r="A57" s="181" t="s">
        <v>42</v>
      </c>
      <c r="B57" s="181"/>
      <c r="C57" s="181"/>
      <c r="D57" s="181">
        <f>'将来負担比率（分子）の構造'!I$51</f>
        <v>652</v>
      </c>
      <c r="E57" s="181"/>
      <c r="F57" s="181"/>
      <c r="G57" s="181">
        <f>'将来負担比率（分子）の構造'!J$51</f>
        <v>582</v>
      </c>
      <c r="H57" s="181"/>
      <c r="I57" s="181"/>
      <c r="J57" s="181">
        <f>'将来負担比率（分子）の構造'!K$51</f>
        <v>497</v>
      </c>
      <c r="K57" s="181"/>
      <c r="L57" s="181"/>
      <c r="M57" s="181">
        <f>'将来負担比率（分子）の構造'!L$51</f>
        <v>415</v>
      </c>
      <c r="N57" s="181"/>
      <c r="O57" s="181"/>
      <c r="P57" s="181">
        <f>'将来負担比率（分子）の構造'!M$51</f>
        <v>366</v>
      </c>
    </row>
    <row r="58" spans="1:16" x14ac:dyDescent="0.15">
      <c r="A58" s="181" t="s">
        <v>41</v>
      </c>
      <c r="B58" s="181"/>
      <c r="C58" s="181"/>
      <c r="D58" s="181">
        <f>'将来負担比率（分子）の構造'!I$50</f>
        <v>1411</v>
      </c>
      <c r="E58" s="181"/>
      <c r="F58" s="181"/>
      <c r="G58" s="181">
        <f>'将来負担比率（分子）の構造'!J$50</f>
        <v>1247</v>
      </c>
      <c r="H58" s="181"/>
      <c r="I58" s="181"/>
      <c r="J58" s="181">
        <f>'将来負担比率（分子）の構造'!K$50</f>
        <v>1129</v>
      </c>
      <c r="K58" s="181"/>
      <c r="L58" s="181"/>
      <c r="M58" s="181">
        <f>'将来負担比率（分子）の構造'!L$50</f>
        <v>1047</v>
      </c>
      <c r="N58" s="181"/>
      <c r="O58" s="181"/>
      <c r="P58" s="181">
        <f>'将来負担比率（分子）の構造'!M$50</f>
        <v>1024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488</v>
      </c>
      <c r="C62" s="181"/>
      <c r="D62" s="181"/>
      <c r="E62" s="181">
        <f>'将来負担比率（分子）の構造'!J$45</f>
        <v>400</v>
      </c>
      <c r="F62" s="181"/>
      <c r="G62" s="181"/>
      <c r="H62" s="181">
        <f>'将来負担比率（分子）の構造'!K$45</f>
        <v>259</v>
      </c>
      <c r="I62" s="181"/>
      <c r="J62" s="181"/>
      <c r="K62" s="181">
        <f>'将来負担比率（分子）の構造'!L$45</f>
        <v>202</v>
      </c>
      <c r="L62" s="181"/>
      <c r="M62" s="181"/>
      <c r="N62" s="181">
        <f>'将来負担比率（分子）の構造'!M$45</f>
        <v>220</v>
      </c>
      <c r="O62" s="181"/>
      <c r="P62" s="181"/>
    </row>
    <row r="63" spans="1:16" x14ac:dyDescent="0.15">
      <c r="A63" s="181" t="s">
        <v>34</v>
      </c>
      <c r="B63" s="181">
        <f>'将来負担比率（分子）の構造'!I$44</f>
        <v>660</v>
      </c>
      <c r="C63" s="181"/>
      <c r="D63" s="181"/>
      <c r="E63" s="181">
        <f>'将来負担比率（分子）の構造'!J$44</f>
        <v>578</v>
      </c>
      <c r="F63" s="181"/>
      <c r="G63" s="181"/>
      <c r="H63" s="181">
        <f>'将来負担比率（分子）の構造'!K$44</f>
        <v>509</v>
      </c>
      <c r="I63" s="181"/>
      <c r="J63" s="181"/>
      <c r="K63" s="181">
        <f>'将来負担比率（分子）の構造'!L$44</f>
        <v>479</v>
      </c>
      <c r="L63" s="181"/>
      <c r="M63" s="181"/>
      <c r="N63" s="181">
        <f>'将来負担比率（分子）の構造'!M$44</f>
        <v>457</v>
      </c>
      <c r="O63" s="181"/>
      <c r="P63" s="181"/>
    </row>
    <row r="64" spans="1:16" x14ac:dyDescent="0.15">
      <c r="A64" s="181" t="s">
        <v>33</v>
      </c>
      <c r="B64" s="181">
        <f>'将来負担比率（分子）の構造'!I$43</f>
        <v>3188</v>
      </c>
      <c r="C64" s="181"/>
      <c r="D64" s="181"/>
      <c r="E64" s="181">
        <f>'将来負担比率（分子）の構造'!J$43</f>
        <v>3022</v>
      </c>
      <c r="F64" s="181"/>
      <c r="G64" s="181"/>
      <c r="H64" s="181">
        <f>'将来負担比率（分子）の構造'!K$43</f>
        <v>2809</v>
      </c>
      <c r="I64" s="181"/>
      <c r="J64" s="181"/>
      <c r="K64" s="181">
        <f>'将来負担比率（分子）の構造'!L$43</f>
        <v>2632</v>
      </c>
      <c r="L64" s="181"/>
      <c r="M64" s="181"/>
      <c r="N64" s="181">
        <f>'将来負担比率（分子）の構造'!M$43</f>
        <v>2367</v>
      </c>
      <c r="O64" s="181"/>
      <c r="P64" s="181"/>
    </row>
    <row r="65" spans="1:16" x14ac:dyDescent="0.15">
      <c r="A65" s="181" t="s">
        <v>32</v>
      </c>
      <c r="B65" s="181" t="str">
        <f>'将来負担比率（分子）の構造'!I$42</f>
        <v>-</v>
      </c>
      <c r="C65" s="181"/>
      <c r="D65" s="181"/>
      <c r="E65" s="181">
        <f>'将来負担比率（分子）の構造'!J$42</f>
        <v>1</v>
      </c>
      <c r="F65" s="181"/>
      <c r="G65" s="181"/>
      <c r="H65" s="181">
        <f>'将来負担比率（分子）の構造'!K$42</f>
        <v>1</v>
      </c>
      <c r="I65" s="181"/>
      <c r="J65" s="181"/>
      <c r="K65" s="181">
        <f>'将来負担比率（分子）の構造'!L$42</f>
        <v>1</v>
      </c>
      <c r="L65" s="181"/>
      <c r="M65" s="181"/>
      <c r="N65" s="181">
        <f>'将来負担比率（分子）の構造'!M$42</f>
        <v>1</v>
      </c>
      <c r="O65" s="181"/>
      <c r="P65" s="181"/>
    </row>
    <row r="66" spans="1:16" x14ac:dyDescent="0.15">
      <c r="A66" s="181" t="s">
        <v>31</v>
      </c>
      <c r="B66" s="181">
        <f>'将来負担比率（分子）の構造'!I$41</f>
        <v>5952</v>
      </c>
      <c r="C66" s="181"/>
      <c r="D66" s="181"/>
      <c r="E66" s="181">
        <f>'将来負担比率（分子）の構造'!J$41</f>
        <v>5667</v>
      </c>
      <c r="F66" s="181"/>
      <c r="G66" s="181"/>
      <c r="H66" s="181">
        <f>'将来負担比率（分子）の構造'!K$41</f>
        <v>5667</v>
      </c>
      <c r="I66" s="181"/>
      <c r="J66" s="181"/>
      <c r="K66" s="181">
        <f>'将来負担比率（分子）の構造'!L$41</f>
        <v>5406</v>
      </c>
      <c r="L66" s="181"/>
      <c r="M66" s="181"/>
      <c r="N66" s="181">
        <f>'将来負担比率（分子）の構造'!M$41</f>
        <v>5088</v>
      </c>
      <c r="O66" s="181"/>
      <c r="P66" s="181"/>
    </row>
    <row r="67" spans="1:16" x14ac:dyDescent="0.15">
      <c r="A67" s="181" t="s">
        <v>76</v>
      </c>
      <c r="B67" s="181" t="e">
        <f>NA()</f>
        <v>#N/A</v>
      </c>
      <c r="C67" s="181">
        <f>IF(ISNUMBER('将来負担比率（分子）の構造'!I$53), IF('将来負担比率（分子）の構造'!I$53 &lt; 0, 0, '将来負担比率（分子）の構造'!I$53), NA())</f>
        <v>1359</v>
      </c>
      <c r="D67" s="181" t="e">
        <f>NA()</f>
        <v>#N/A</v>
      </c>
      <c r="E67" s="181" t="e">
        <f>NA()</f>
        <v>#N/A</v>
      </c>
      <c r="F67" s="181">
        <f>IF(ISNUMBER('将来負担比率（分子）の構造'!J$53), IF('将来負担比率（分子）の構造'!J$53 &lt; 0, 0, '将来負担比率（分子）の構造'!J$53), NA())</f>
        <v>1493</v>
      </c>
      <c r="G67" s="181" t="e">
        <f>NA()</f>
        <v>#N/A</v>
      </c>
      <c r="H67" s="181" t="e">
        <f>NA()</f>
        <v>#N/A</v>
      </c>
      <c r="I67" s="181">
        <f>IF(ISNUMBER('将来負担比率（分子）の構造'!K$53), IF('将来負担比率（分子）の構造'!K$53 &lt; 0, 0, '将来負担比率（分子）の構造'!K$53), NA())</f>
        <v>1814</v>
      </c>
      <c r="J67" s="181" t="e">
        <f>NA()</f>
        <v>#N/A</v>
      </c>
      <c r="K67" s="181" t="e">
        <f>NA()</f>
        <v>#N/A</v>
      </c>
      <c r="L67" s="181">
        <f>IF(ISNUMBER('将来負担比率（分子）の構造'!L$53), IF('将来負担比率（分子）の構造'!L$53 &lt; 0, 0, '将来負担比率（分子）の構造'!L$53), NA())</f>
        <v>1482</v>
      </c>
      <c r="M67" s="181" t="e">
        <f>NA()</f>
        <v>#N/A</v>
      </c>
      <c r="N67" s="181" t="e">
        <f>NA()</f>
        <v>#N/A</v>
      </c>
      <c r="O67" s="181">
        <f>IF(ISNUMBER('将来負担比率（分子）の構造'!M$53), IF('将来負担比率（分子）の構造'!M$53 &lt; 0, 0, '将来負担比率（分子）の構造'!M$53), NA())</f>
        <v>1289</v>
      </c>
      <c r="P67" s="181" t="e">
        <f>NA()</f>
        <v>#N/A</v>
      </c>
    </row>
    <row r="70" spans="1:16" x14ac:dyDescent="0.15">
      <c r="A70" s="183" t="s">
        <v>77</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78</v>
      </c>
      <c r="B72" s="185">
        <f>基金残高に係る経年分析!F55</f>
        <v>588</v>
      </c>
      <c r="C72" s="185">
        <f>基金残高に係る経年分析!G55</f>
        <v>426</v>
      </c>
      <c r="D72" s="185">
        <f>基金残高に係る経年分析!H55</f>
        <v>337</v>
      </c>
    </row>
    <row r="73" spans="1:16" x14ac:dyDescent="0.15">
      <c r="A73" s="184" t="s">
        <v>79</v>
      </c>
      <c r="B73" s="185">
        <f>基金残高に係る経年分析!F56</f>
        <v>31</v>
      </c>
      <c r="C73" s="185">
        <f>基金残高に係る経年分析!G56</f>
        <v>31</v>
      </c>
      <c r="D73" s="185">
        <f>基金残高に係る経年分析!H56</f>
        <v>31</v>
      </c>
    </row>
    <row r="74" spans="1:16" x14ac:dyDescent="0.15">
      <c r="A74" s="184" t="s">
        <v>80</v>
      </c>
      <c r="B74" s="185">
        <f>基金残高に係る経年分析!F57</f>
        <v>356</v>
      </c>
      <c r="C74" s="185">
        <f>基金残高に係る経年分析!G57</f>
        <v>359</v>
      </c>
      <c r="D74" s="185">
        <f>基金残高に係る経年分析!H57</f>
        <v>408</v>
      </c>
    </row>
  </sheetData>
  <sheetProtection algorithmName="SHA-512" hashValue="/hRCj4hzU864Ji+zR4lLwj8WNB59hsoJnP8LDUyh7UNylGqa9p+ixZUhas7eEi5yN/tJTbC2LIPrsSUcM6DYmg==" saltValue="B1E+1VhsEzQ82u3G8G/Z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216</v>
      </c>
      <c r="DI1" s="800"/>
      <c r="DJ1" s="800"/>
      <c r="DK1" s="800"/>
      <c r="DL1" s="800"/>
      <c r="DM1" s="800"/>
      <c r="DN1" s="801"/>
      <c r="DO1" s="226"/>
      <c r="DP1" s="799" t="s">
        <v>217</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219</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220</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221</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222</v>
      </c>
      <c r="S4" s="742"/>
      <c r="T4" s="742"/>
      <c r="U4" s="742"/>
      <c r="V4" s="742"/>
      <c r="W4" s="742"/>
      <c r="X4" s="742"/>
      <c r="Y4" s="743"/>
      <c r="Z4" s="741" t="s">
        <v>223</v>
      </c>
      <c r="AA4" s="742"/>
      <c r="AB4" s="742"/>
      <c r="AC4" s="743"/>
      <c r="AD4" s="741" t="s">
        <v>224</v>
      </c>
      <c r="AE4" s="742"/>
      <c r="AF4" s="742"/>
      <c r="AG4" s="742"/>
      <c r="AH4" s="742"/>
      <c r="AI4" s="742"/>
      <c r="AJ4" s="742"/>
      <c r="AK4" s="743"/>
      <c r="AL4" s="741" t="s">
        <v>223</v>
      </c>
      <c r="AM4" s="742"/>
      <c r="AN4" s="742"/>
      <c r="AO4" s="743"/>
      <c r="AP4" s="802" t="s">
        <v>225</v>
      </c>
      <c r="AQ4" s="802"/>
      <c r="AR4" s="802"/>
      <c r="AS4" s="802"/>
      <c r="AT4" s="802"/>
      <c r="AU4" s="802"/>
      <c r="AV4" s="802"/>
      <c r="AW4" s="802"/>
      <c r="AX4" s="802"/>
      <c r="AY4" s="802"/>
      <c r="AZ4" s="802"/>
      <c r="BA4" s="802"/>
      <c r="BB4" s="802"/>
      <c r="BC4" s="802"/>
      <c r="BD4" s="802"/>
      <c r="BE4" s="802"/>
      <c r="BF4" s="802"/>
      <c r="BG4" s="802" t="s">
        <v>226</v>
      </c>
      <c r="BH4" s="802"/>
      <c r="BI4" s="802"/>
      <c r="BJ4" s="802"/>
      <c r="BK4" s="802"/>
      <c r="BL4" s="802"/>
      <c r="BM4" s="802"/>
      <c r="BN4" s="802"/>
      <c r="BO4" s="802" t="s">
        <v>223</v>
      </c>
      <c r="BP4" s="802"/>
      <c r="BQ4" s="802"/>
      <c r="BR4" s="802"/>
      <c r="BS4" s="802" t="s">
        <v>227</v>
      </c>
      <c r="BT4" s="802"/>
      <c r="BU4" s="802"/>
      <c r="BV4" s="802"/>
      <c r="BW4" s="802"/>
      <c r="BX4" s="802"/>
      <c r="BY4" s="802"/>
      <c r="BZ4" s="802"/>
      <c r="CA4" s="802"/>
      <c r="CB4" s="802"/>
      <c r="CD4" s="784" t="s">
        <v>228</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229</v>
      </c>
      <c r="C5" s="747"/>
      <c r="D5" s="747"/>
      <c r="E5" s="747"/>
      <c r="F5" s="747"/>
      <c r="G5" s="747"/>
      <c r="H5" s="747"/>
      <c r="I5" s="747"/>
      <c r="J5" s="747"/>
      <c r="K5" s="747"/>
      <c r="L5" s="747"/>
      <c r="M5" s="747"/>
      <c r="N5" s="747"/>
      <c r="O5" s="747"/>
      <c r="P5" s="747"/>
      <c r="Q5" s="748"/>
      <c r="R5" s="735">
        <v>805837</v>
      </c>
      <c r="S5" s="736"/>
      <c r="T5" s="736"/>
      <c r="U5" s="736"/>
      <c r="V5" s="736"/>
      <c r="W5" s="736"/>
      <c r="X5" s="736"/>
      <c r="Y5" s="779"/>
      <c r="Z5" s="797">
        <v>17.2</v>
      </c>
      <c r="AA5" s="797"/>
      <c r="AB5" s="797"/>
      <c r="AC5" s="797"/>
      <c r="AD5" s="798">
        <v>783657</v>
      </c>
      <c r="AE5" s="798"/>
      <c r="AF5" s="798"/>
      <c r="AG5" s="798"/>
      <c r="AH5" s="798"/>
      <c r="AI5" s="798"/>
      <c r="AJ5" s="798"/>
      <c r="AK5" s="798"/>
      <c r="AL5" s="780">
        <v>26.8</v>
      </c>
      <c r="AM5" s="751"/>
      <c r="AN5" s="751"/>
      <c r="AO5" s="781"/>
      <c r="AP5" s="746" t="s">
        <v>230</v>
      </c>
      <c r="AQ5" s="747"/>
      <c r="AR5" s="747"/>
      <c r="AS5" s="747"/>
      <c r="AT5" s="747"/>
      <c r="AU5" s="747"/>
      <c r="AV5" s="747"/>
      <c r="AW5" s="747"/>
      <c r="AX5" s="747"/>
      <c r="AY5" s="747"/>
      <c r="AZ5" s="747"/>
      <c r="BA5" s="747"/>
      <c r="BB5" s="747"/>
      <c r="BC5" s="747"/>
      <c r="BD5" s="747"/>
      <c r="BE5" s="747"/>
      <c r="BF5" s="748"/>
      <c r="BG5" s="680">
        <v>781146</v>
      </c>
      <c r="BH5" s="681"/>
      <c r="BI5" s="681"/>
      <c r="BJ5" s="681"/>
      <c r="BK5" s="681"/>
      <c r="BL5" s="681"/>
      <c r="BM5" s="681"/>
      <c r="BN5" s="682"/>
      <c r="BO5" s="717">
        <v>96.9</v>
      </c>
      <c r="BP5" s="717"/>
      <c r="BQ5" s="717"/>
      <c r="BR5" s="717"/>
      <c r="BS5" s="718">
        <v>21272</v>
      </c>
      <c r="BT5" s="718"/>
      <c r="BU5" s="718"/>
      <c r="BV5" s="718"/>
      <c r="BW5" s="718"/>
      <c r="BX5" s="718"/>
      <c r="BY5" s="718"/>
      <c r="BZ5" s="718"/>
      <c r="CA5" s="718"/>
      <c r="CB5" s="768"/>
      <c r="CD5" s="784" t="s">
        <v>225</v>
      </c>
      <c r="CE5" s="785"/>
      <c r="CF5" s="785"/>
      <c r="CG5" s="785"/>
      <c r="CH5" s="785"/>
      <c r="CI5" s="785"/>
      <c r="CJ5" s="785"/>
      <c r="CK5" s="785"/>
      <c r="CL5" s="785"/>
      <c r="CM5" s="785"/>
      <c r="CN5" s="785"/>
      <c r="CO5" s="785"/>
      <c r="CP5" s="785"/>
      <c r="CQ5" s="786"/>
      <c r="CR5" s="784" t="s">
        <v>231</v>
      </c>
      <c r="CS5" s="785"/>
      <c r="CT5" s="785"/>
      <c r="CU5" s="785"/>
      <c r="CV5" s="785"/>
      <c r="CW5" s="785"/>
      <c r="CX5" s="785"/>
      <c r="CY5" s="786"/>
      <c r="CZ5" s="784" t="s">
        <v>223</v>
      </c>
      <c r="DA5" s="785"/>
      <c r="DB5" s="785"/>
      <c r="DC5" s="786"/>
      <c r="DD5" s="784" t="s">
        <v>232</v>
      </c>
      <c r="DE5" s="785"/>
      <c r="DF5" s="785"/>
      <c r="DG5" s="785"/>
      <c r="DH5" s="785"/>
      <c r="DI5" s="785"/>
      <c r="DJ5" s="785"/>
      <c r="DK5" s="785"/>
      <c r="DL5" s="785"/>
      <c r="DM5" s="785"/>
      <c r="DN5" s="785"/>
      <c r="DO5" s="785"/>
      <c r="DP5" s="786"/>
      <c r="DQ5" s="784" t="s">
        <v>233</v>
      </c>
      <c r="DR5" s="785"/>
      <c r="DS5" s="785"/>
      <c r="DT5" s="785"/>
      <c r="DU5" s="785"/>
      <c r="DV5" s="785"/>
      <c r="DW5" s="785"/>
      <c r="DX5" s="785"/>
      <c r="DY5" s="785"/>
      <c r="DZ5" s="785"/>
      <c r="EA5" s="785"/>
      <c r="EB5" s="785"/>
      <c r="EC5" s="786"/>
    </row>
    <row r="6" spans="2:143" ht="11.25" customHeight="1" x14ac:dyDescent="0.15">
      <c r="B6" s="677" t="s">
        <v>234</v>
      </c>
      <c r="C6" s="678"/>
      <c r="D6" s="678"/>
      <c r="E6" s="678"/>
      <c r="F6" s="678"/>
      <c r="G6" s="678"/>
      <c r="H6" s="678"/>
      <c r="I6" s="678"/>
      <c r="J6" s="678"/>
      <c r="K6" s="678"/>
      <c r="L6" s="678"/>
      <c r="M6" s="678"/>
      <c r="N6" s="678"/>
      <c r="O6" s="678"/>
      <c r="P6" s="678"/>
      <c r="Q6" s="679"/>
      <c r="R6" s="680">
        <v>48006</v>
      </c>
      <c r="S6" s="681"/>
      <c r="T6" s="681"/>
      <c r="U6" s="681"/>
      <c r="V6" s="681"/>
      <c r="W6" s="681"/>
      <c r="X6" s="681"/>
      <c r="Y6" s="682"/>
      <c r="Z6" s="717">
        <v>1</v>
      </c>
      <c r="AA6" s="717"/>
      <c r="AB6" s="717"/>
      <c r="AC6" s="717"/>
      <c r="AD6" s="718">
        <v>48006</v>
      </c>
      <c r="AE6" s="718"/>
      <c r="AF6" s="718"/>
      <c r="AG6" s="718"/>
      <c r="AH6" s="718"/>
      <c r="AI6" s="718"/>
      <c r="AJ6" s="718"/>
      <c r="AK6" s="718"/>
      <c r="AL6" s="683">
        <v>1.6</v>
      </c>
      <c r="AM6" s="684"/>
      <c r="AN6" s="684"/>
      <c r="AO6" s="719"/>
      <c r="AP6" s="677" t="s">
        <v>235</v>
      </c>
      <c r="AQ6" s="678"/>
      <c r="AR6" s="678"/>
      <c r="AS6" s="678"/>
      <c r="AT6" s="678"/>
      <c r="AU6" s="678"/>
      <c r="AV6" s="678"/>
      <c r="AW6" s="678"/>
      <c r="AX6" s="678"/>
      <c r="AY6" s="678"/>
      <c r="AZ6" s="678"/>
      <c r="BA6" s="678"/>
      <c r="BB6" s="678"/>
      <c r="BC6" s="678"/>
      <c r="BD6" s="678"/>
      <c r="BE6" s="678"/>
      <c r="BF6" s="679"/>
      <c r="BG6" s="680">
        <v>781146</v>
      </c>
      <c r="BH6" s="681"/>
      <c r="BI6" s="681"/>
      <c r="BJ6" s="681"/>
      <c r="BK6" s="681"/>
      <c r="BL6" s="681"/>
      <c r="BM6" s="681"/>
      <c r="BN6" s="682"/>
      <c r="BO6" s="717">
        <v>96.9</v>
      </c>
      <c r="BP6" s="717"/>
      <c r="BQ6" s="717"/>
      <c r="BR6" s="717"/>
      <c r="BS6" s="718">
        <v>21272</v>
      </c>
      <c r="BT6" s="718"/>
      <c r="BU6" s="718"/>
      <c r="BV6" s="718"/>
      <c r="BW6" s="718"/>
      <c r="BX6" s="718"/>
      <c r="BY6" s="718"/>
      <c r="BZ6" s="718"/>
      <c r="CA6" s="718"/>
      <c r="CB6" s="768"/>
      <c r="CD6" s="738" t="s">
        <v>236</v>
      </c>
      <c r="CE6" s="739"/>
      <c r="CF6" s="739"/>
      <c r="CG6" s="739"/>
      <c r="CH6" s="739"/>
      <c r="CI6" s="739"/>
      <c r="CJ6" s="739"/>
      <c r="CK6" s="739"/>
      <c r="CL6" s="739"/>
      <c r="CM6" s="739"/>
      <c r="CN6" s="739"/>
      <c r="CO6" s="739"/>
      <c r="CP6" s="739"/>
      <c r="CQ6" s="740"/>
      <c r="CR6" s="680">
        <v>57177</v>
      </c>
      <c r="CS6" s="681"/>
      <c r="CT6" s="681"/>
      <c r="CU6" s="681"/>
      <c r="CV6" s="681"/>
      <c r="CW6" s="681"/>
      <c r="CX6" s="681"/>
      <c r="CY6" s="682"/>
      <c r="CZ6" s="780">
        <v>1.3</v>
      </c>
      <c r="DA6" s="751"/>
      <c r="DB6" s="751"/>
      <c r="DC6" s="783"/>
      <c r="DD6" s="686">
        <v>1306</v>
      </c>
      <c r="DE6" s="681"/>
      <c r="DF6" s="681"/>
      <c r="DG6" s="681"/>
      <c r="DH6" s="681"/>
      <c r="DI6" s="681"/>
      <c r="DJ6" s="681"/>
      <c r="DK6" s="681"/>
      <c r="DL6" s="681"/>
      <c r="DM6" s="681"/>
      <c r="DN6" s="681"/>
      <c r="DO6" s="681"/>
      <c r="DP6" s="682"/>
      <c r="DQ6" s="686">
        <v>57177</v>
      </c>
      <c r="DR6" s="681"/>
      <c r="DS6" s="681"/>
      <c r="DT6" s="681"/>
      <c r="DU6" s="681"/>
      <c r="DV6" s="681"/>
      <c r="DW6" s="681"/>
      <c r="DX6" s="681"/>
      <c r="DY6" s="681"/>
      <c r="DZ6" s="681"/>
      <c r="EA6" s="681"/>
      <c r="EB6" s="681"/>
      <c r="EC6" s="724"/>
    </row>
    <row r="7" spans="2:143" ht="11.25" customHeight="1" x14ac:dyDescent="0.15">
      <c r="B7" s="677" t="s">
        <v>237</v>
      </c>
      <c r="C7" s="678"/>
      <c r="D7" s="678"/>
      <c r="E7" s="678"/>
      <c r="F7" s="678"/>
      <c r="G7" s="678"/>
      <c r="H7" s="678"/>
      <c r="I7" s="678"/>
      <c r="J7" s="678"/>
      <c r="K7" s="678"/>
      <c r="L7" s="678"/>
      <c r="M7" s="678"/>
      <c r="N7" s="678"/>
      <c r="O7" s="678"/>
      <c r="P7" s="678"/>
      <c r="Q7" s="679"/>
      <c r="R7" s="680">
        <v>361</v>
      </c>
      <c r="S7" s="681"/>
      <c r="T7" s="681"/>
      <c r="U7" s="681"/>
      <c r="V7" s="681"/>
      <c r="W7" s="681"/>
      <c r="X7" s="681"/>
      <c r="Y7" s="682"/>
      <c r="Z7" s="717">
        <v>0</v>
      </c>
      <c r="AA7" s="717"/>
      <c r="AB7" s="717"/>
      <c r="AC7" s="717"/>
      <c r="AD7" s="718">
        <v>361</v>
      </c>
      <c r="AE7" s="718"/>
      <c r="AF7" s="718"/>
      <c r="AG7" s="718"/>
      <c r="AH7" s="718"/>
      <c r="AI7" s="718"/>
      <c r="AJ7" s="718"/>
      <c r="AK7" s="718"/>
      <c r="AL7" s="683">
        <v>0</v>
      </c>
      <c r="AM7" s="684"/>
      <c r="AN7" s="684"/>
      <c r="AO7" s="719"/>
      <c r="AP7" s="677" t="s">
        <v>238</v>
      </c>
      <c r="AQ7" s="678"/>
      <c r="AR7" s="678"/>
      <c r="AS7" s="678"/>
      <c r="AT7" s="678"/>
      <c r="AU7" s="678"/>
      <c r="AV7" s="678"/>
      <c r="AW7" s="678"/>
      <c r="AX7" s="678"/>
      <c r="AY7" s="678"/>
      <c r="AZ7" s="678"/>
      <c r="BA7" s="678"/>
      <c r="BB7" s="678"/>
      <c r="BC7" s="678"/>
      <c r="BD7" s="678"/>
      <c r="BE7" s="678"/>
      <c r="BF7" s="679"/>
      <c r="BG7" s="680">
        <v>314126</v>
      </c>
      <c r="BH7" s="681"/>
      <c r="BI7" s="681"/>
      <c r="BJ7" s="681"/>
      <c r="BK7" s="681"/>
      <c r="BL7" s="681"/>
      <c r="BM7" s="681"/>
      <c r="BN7" s="682"/>
      <c r="BO7" s="717">
        <v>39</v>
      </c>
      <c r="BP7" s="717"/>
      <c r="BQ7" s="717"/>
      <c r="BR7" s="717"/>
      <c r="BS7" s="718">
        <v>21272</v>
      </c>
      <c r="BT7" s="718"/>
      <c r="BU7" s="718"/>
      <c r="BV7" s="718"/>
      <c r="BW7" s="718"/>
      <c r="BX7" s="718"/>
      <c r="BY7" s="718"/>
      <c r="BZ7" s="718"/>
      <c r="CA7" s="718"/>
      <c r="CB7" s="768"/>
      <c r="CD7" s="713" t="s">
        <v>239</v>
      </c>
      <c r="CE7" s="714"/>
      <c r="CF7" s="714"/>
      <c r="CG7" s="714"/>
      <c r="CH7" s="714"/>
      <c r="CI7" s="714"/>
      <c r="CJ7" s="714"/>
      <c r="CK7" s="714"/>
      <c r="CL7" s="714"/>
      <c r="CM7" s="714"/>
      <c r="CN7" s="714"/>
      <c r="CO7" s="714"/>
      <c r="CP7" s="714"/>
      <c r="CQ7" s="715"/>
      <c r="CR7" s="680">
        <v>614641</v>
      </c>
      <c r="CS7" s="681"/>
      <c r="CT7" s="681"/>
      <c r="CU7" s="681"/>
      <c r="CV7" s="681"/>
      <c r="CW7" s="681"/>
      <c r="CX7" s="681"/>
      <c r="CY7" s="682"/>
      <c r="CZ7" s="717">
        <v>13.5</v>
      </c>
      <c r="DA7" s="717"/>
      <c r="DB7" s="717"/>
      <c r="DC7" s="717"/>
      <c r="DD7" s="686">
        <v>6396</v>
      </c>
      <c r="DE7" s="681"/>
      <c r="DF7" s="681"/>
      <c r="DG7" s="681"/>
      <c r="DH7" s="681"/>
      <c r="DI7" s="681"/>
      <c r="DJ7" s="681"/>
      <c r="DK7" s="681"/>
      <c r="DL7" s="681"/>
      <c r="DM7" s="681"/>
      <c r="DN7" s="681"/>
      <c r="DO7" s="681"/>
      <c r="DP7" s="682"/>
      <c r="DQ7" s="686">
        <v>306909</v>
      </c>
      <c r="DR7" s="681"/>
      <c r="DS7" s="681"/>
      <c r="DT7" s="681"/>
      <c r="DU7" s="681"/>
      <c r="DV7" s="681"/>
      <c r="DW7" s="681"/>
      <c r="DX7" s="681"/>
      <c r="DY7" s="681"/>
      <c r="DZ7" s="681"/>
      <c r="EA7" s="681"/>
      <c r="EB7" s="681"/>
      <c r="EC7" s="724"/>
    </row>
    <row r="8" spans="2:143" ht="11.25" customHeight="1" x14ac:dyDescent="0.15">
      <c r="B8" s="677" t="s">
        <v>240</v>
      </c>
      <c r="C8" s="678"/>
      <c r="D8" s="678"/>
      <c r="E8" s="678"/>
      <c r="F8" s="678"/>
      <c r="G8" s="678"/>
      <c r="H8" s="678"/>
      <c r="I8" s="678"/>
      <c r="J8" s="678"/>
      <c r="K8" s="678"/>
      <c r="L8" s="678"/>
      <c r="M8" s="678"/>
      <c r="N8" s="678"/>
      <c r="O8" s="678"/>
      <c r="P8" s="678"/>
      <c r="Q8" s="679"/>
      <c r="R8" s="680">
        <v>1182</v>
      </c>
      <c r="S8" s="681"/>
      <c r="T8" s="681"/>
      <c r="U8" s="681"/>
      <c r="V8" s="681"/>
      <c r="W8" s="681"/>
      <c r="X8" s="681"/>
      <c r="Y8" s="682"/>
      <c r="Z8" s="717">
        <v>0</v>
      </c>
      <c r="AA8" s="717"/>
      <c r="AB8" s="717"/>
      <c r="AC8" s="717"/>
      <c r="AD8" s="718">
        <v>1182</v>
      </c>
      <c r="AE8" s="718"/>
      <c r="AF8" s="718"/>
      <c r="AG8" s="718"/>
      <c r="AH8" s="718"/>
      <c r="AI8" s="718"/>
      <c r="AJ8" s="718"/>
      <c r="AK8" s="718"/>
      <c r="AL8" s="683">
        <v>0</v>
      </c>
      <c r="AM8" s="684"/>
      <c r="AN8" s="684"/>
      <c r="AO8" s="719"/>
      <c r="AP8" s="677" t="s">
        <v>241</v>
      </c>
      <c r="AQ8" s="678"/>
      <c r="AR8" s="678"/>
      <c r="AS8" s="678"/>
      <c r="AT8" s="678"/>
      <c r="AU8" s="678"/>
      <c r="AV8" s="678"/>
      <c r="AW8" s="678"/>
      <c r="AX8" s="678"/>
      <c r="AY8" s="678"/>
      <c r="AZ8" s="678"/>
      <c r="BA8" s="678"/>
      <c r="BB8" s="678"/>
      <c r="BC8" s="678"/>
      <c r="BD8" s="678"/>
      <c r="BE8" s="678"/>
      <c r="BF8" s="679"/>
      <c r="BG8" s="680">
        <v>8845</v>
      </c>
      <c r="BH8" s="681"/>
      <c r="BI8" s="681"/>
      <c r="BJ8" s="681"/>
      <c r="BK8" s="681"/>
      <c r="BL8" s="681"/>
      <c r="BM8" s="681"/>
      <c r="BN8" s="682"/>
      <c r="BO8" s="717">
        <v>1.1000000000000001</v>
      </c>
      <c r="BP8" s="717"/>
      <c r="BQ8" s="717"/>
      <c r="BR8" s="717"/>
      <c r="BS8" s="686" t="s">
        <v>130</v>
      </c>
      <c r="BT8" s="681"/>
      <c r="BU8" s="681"/>
      <c r="BV8" s="681"/>
      <c r="BW8" s="681"/>
      <c r="BX8" s="681"/>
      <c r="BY8" s="681"/>
      <c r="BZ8" s="681"/>
      <c r="CA8" s="681"/>
      <c r="CB8" s="724"/>
      <c r="CD8" s="713" t="s">
        <v>242</v>
      </c>
      <c r="CE8" s="714"/>
      <c r="CF8" s="714"/>
      <c r="CG8" s="714"/>
      <c r="CH8" s="714"/>
      <c r="CI8" s="714"/>
      <c r="CJ8" s="714"/>
      <c r="CK8" s="714"/>
      <c r="CL8" s="714"/>
      <c r="CM8" s="714"/>
      <c r="CN8" s="714"/>
      <c r="CO8" s="714"/>
      <c r="CP8" s="714"/>
      <c r="CQ8" s="715"/>
      <c r="CR8" s="680">
        <v>1102644</v>
      </c>
      <c r="CS8" s="681"/>
      <c r="CT8" s="681"/>
      <c r="CU8" s="681"/>
      <c r="CV8" s="681"/>
      <c r="CW8" s="681"/>
      <c r="CX8" s="681"/>
      <c r="CY8" s="682"/>
      <c r="CZ8" s="717">
        <v>24.1</v>
      </c>
      <c r="DA8" s="717"/>
      <c r="DB8" s="717"/>
      <c r="DC8" s="717"/>
      <c r="DD8" s="686">
        <v>903</v>
      </c>
      <c r="DE8" s="681"/>
      <c r="DF8" s="681"/>
      <c r="DG8" s="681"/>
      <c r="DH8" s="681"/>
      <c r="DI8" s="681"/>
      <c r="DJ8" s="681"/>
      <c r="DK8" s="681"/>
      <c r="DL8" s="681"/>
      <c r="DM8" s="681"/>
      <c r="DN8" s="681"/>
      <c r="DO8" s="681"/>
      <c r="DP8" s="682"/>
      <c r="DQ8" s="686">
        <v>644315</v>
      </c>
      <c r="DR8" s="681"/>
      <c r="DS8" s="681"/>
      <c r="DT8" s="681"/>
      <c r="DU8" s="681"/>
      <c r="DV8" s="681"/>
      <c r="DW8" s="681"/>
      <c r="DX8" s="681"/>
      <c r="DY8" s="681"/>
      <c r="DZ8" s="681"/>
      <c r="EA8" s="681"/>
      <c r="EB8" s="681"/>
      <c r="EC8" s="724"/>
    </row>
    <row r="9" spans="2:143" ht="11.25" customHeight="1" x14ac:dyDescent="0.15">
      <c r="B9" s="677" t="s">
        <v>243</v>
      </c>
      <c r="C9" s="678"/>
      <c r="D9" s="678"/>
      <c r="E9" s="678"/>
      <c r="F9" s="678"/>
      <c r="G9" s="678"/>
      <c r="H9" s="678"/>
      <c r="I9" s="678"/>
      <c r="J9" s="678"/>
      <c r="K9" s="678"/>
      <c r="L9" s="678"/>
      <c r="M9" s="678"/>
      <c r="N9" s="678"/>
      <c r="O9" s="678"/>
      <c r="P9" s="678"/>
      <c r="Q9" s="679"/>
      <c r="R9" s="680">
        <v>771</v>
      </c>
      <c r="S9" s="681"/>
      <c r="T9" s="681"/>
      <c r="U9" s="681"/>
      <c r="V9" s="681"/>
      <c r="W9" s="681"/>
      <c r="X9" s="681"/>
      <c r="Y9" s="682"/>
      <c r="Z9" s="717">
        <v>0</v>
      </c>
      <c r="AA9" s="717"/>
      <c r="AB9" s="717"/>
      <c r="AC9" s="717"/>
      <c r="AD9" s="718">
        <v>771</v>
      </c>
      <c r="AE9" s="718"/>
      <c r="AF9" s="718"/>
      <c r="AG9" s="718"/>
      <c r="AH9" s="718"/>
      <c r="AI9" s="718"/>
      <c r="AJ9" s="718"/>
      <c r="AK9" s="718"/>
      <c r="AL9" s="683">
        <v>0</v>
      </c>
      <c r="AM9" s="684"/>
      <c r="AN9" s="684"/>
      <c r="AO9" s="719"/>
      <c r="AP9" s="677" t="s">
        <v>244</v>
      </c>
      <c r="AQ9" s="678"/>
      <c r="AR9" s="678"/>
      <c r="AS9" s="678"/>
      <c r="AT9" s="678"/>
      <c r="AU9" s="678"/>
      <c r="AV9" s="678"/>
      <c r="AW9" s="678"/>
      <c r="AX9" s="678"/>
      <c r="AY9" s="678"/>
      <c r="AZ9" s="678"/>
      <c r="BA9" s="678"/>
      <c r="BB9" s="678"/>
      <c r="BC9" s="678"/>
      <c r="BD9" s="678"/>
      <c r="BE9" s="678"/>
      <c r="BF9" s="679"/>
      <c r="BG9" s="680">
        <v>193920</v>
      </c>
      <c r="BH9" s="681"/>
      <c r="BI9" s="681"/>
      <c r="BJ9" s="681"/>
      <c r="BK9" s="681"/>
      <c r="BL9" s="681"/>
      <c r="BM9" s="681"/>
      <c r="BN9" s="682"/>
      <c r="BO9" s="717">
        <v>24.1</v>
      </c>
      <c r="BP9" s="717"/>
      <c r="BQ9" s="717"/>
      <c r="BR9" s="717"/>
      <c r="BS9" s="686" t="s">
        <v>245</v>
      </c>
      <c r="BT9" s="681"/>
      <c r="BU9" s="681"/>
      <c r="BV9" s="681"/>
      <c r="BW9" s="681"/>
      <c r="BX9" s="681"/>
      <c r="BY9" s="681"/>
      <c r="BZ9" s="681"/>
      <c r="CA9" s="681"/>
      <c r="CB9" s="724"/>
      <c r="CD9" s="713" t="s">
        <v>246</v>
      </c>
      <c r="CE9" s="714"/>
      <c r="CF9" s="714"/>
      <c r="CG9" s="714"/>
      <c r="CH9" s="714"/>
      <c r="CI9" s="714"/>
      <c r="CJ9" s="714"/>
      <c r="CK9" s="714"/>
      <c r="CL9" s="714"/>
      <c r="CM9" s="714"/>
      <c r="CN9" s="714"/>
      <c r="CO9" s="714"/>
      <c r="CP9" s="714"/>
      <c r="CQ9" s="715"/>
      <c r="CR9" s="680">
        <v>751794</v>
      </c>
      <c r="CS9" s="681"/>
      <c r="CT9" s="681"/>
      <c r="CU9" s="681"/>
      <c r="CV9" s="681"/>
      <c r="CW9" s="681"/>
      <c r="CX9" s="681"/>
      <c r="CY9" s="682"/>
      <c r="CZ9" s="717">
        <v>16.5</v>
      </c>
      <c r="DA9" s="717"/>
      <c r="DB9" s="717"/>
      <c r="DC9" s="717"/>
      <c r="DD9" s="686">
        <v>2779</v>
      </c>
      <c r="DE9" s="681"/>
      <c r="DF9" s="681"/>
      <c r="DG9" s="681"/>
      <c r="DH9" s="681"/>
      <c r="DI9" s="681"/>
      <c r="DJ9" s="681"/>
      <c r="DK9" s="681"/>
      <c r="DL9" s="681"/>
      <c r="DM9" s="681"/>
      <c r="DN9" s="681"/>
      <c r="DO9" s="681"/>
      <c r="DP9" s="682"/>
      <c r="DQ9" s="686">
        <v>666819</v>
      </c>
      <c r="DR9" s="681"/>
      <c r="DS9" s="681"/>
      <c r="DT9" s="681"/>
      <c r="DU9" s="681"/>
      <c r="DV9" s="681"/>
      <c r="DW9" s="681"/>
      <c r="DX9" s="681"/>
      <c r="DY9" s="681"/>
      <c r="DZ9" s="681"/>
      <c r="EA9" s="681"/>
      <c r="EB9" s="681"/>
      <c r="EC9" s="724"/>
    </row>
    <row r="10" spans="2:143" ht="11.25" customHeight="1" x14ac:dyDescent="0.15">
      <c r="B10" s="677" t="s">
        <v>247</v>
      </c>
      <c r="C10" s="678"/>
      <c r="D10" s="678"/>
      <c r="E10" s="678"/>
      <c r="F10" s="678"/>
      <c r="G10" s="678"/>
      <c r="H10" s="678"/>
      <c r="I10" s="678"/>
      <c r="J10" s="678"/>
      <c r="K10" s="678"/>
      <c r="L10" s="678"/>
      <c r="M10" s="678"/>
      <c r="N10" s="678"/>
      <c r="O10" s="678"/>
      <c r="P10" s="678"/>
      <c r="Q10" s="679"/>
      <c r="R10" s="680" t="s">
        <v>245</v>
      </c>
      <c r="S10" s="681"/>
      <c r="T10" s="681"/>
      <c r="U10" s="681"/>
      <c r="V10" s="681"/>
      <c r="W10" s="681"/>
      <c r="X10" s="681"/>
      <c r="Y10" s="682"/>
      <c r="Z10" s="717" t="s">
        <v>130</v>
      </c>
      <c r="AA10" s="717"/>
      <c r="AB10" s="717"/>
      <c r="AC10" s="717"/>
      <c r="AD10" s="718" t="s">
        <v>130</v>
      </c>
      <c r="AE10" s="718"/>
      <c r="AF10" s="718"/>
      <c r="AG10" s="718"/>
      <c r="AH10" s="718"/>
      <c r="AI10" s="718"/>
      <c r="AJ10" s="718"/>
      <c r="AK10" s="718"/>
      <c r="AL10" s="683" t="s">
        <v>245</v>
      </c>
      <c r="AM10" s="684"/>
      <c r="AN10" s="684"/>
      <c r="AO10" s="719"/>
      <c r="AP10" s="677" t="s">
        <v>248</v>
      </c>
      <c r="AQ10" s="678"/>
      <c r="AR10" s="678"/>
      <c r="AS10" s="678"/>
      <c r="AT10" s="678"/>
      <c r="AU10" s="678"/>
      <c r="AV10" s="678"/>
      <c r="AW10" s="678"/>
      <c r="AX10" s="678"/>
      <c r="AY10" s="678"/>
      <c r="AZ10" s="678"/>
      <c r="BA10" s="678"/>
      <c r="BB10" s="678"/>
      <c r="BC10" s="678"/>
      <c r="BD10" s="678"/>
      <c r="BE10" s="678"/>
      <c r="BF10" s="679"/>
      <c r="BG10" s="680">
        <v>25528</v>
      </c>
      <c r="BH10" s="681"/>
      <c r="BI10" s="681"/>
      <c r="BJ10" s="681"/>
      <c r="BK10" s="681"/>
      <c r="BL10" s="681"/>
      <c r="BM10" s="681"/>
      <c r="BN10" s="682"/>
      <c r="BO10" s="717">
        <v>3.2</v>
      </c>
      <c r="BP10" s="717"/>
      <c r="BQ10" s="717"/>
      <c r="BR10" s="717"/>
      <c r="BS10" s="686">
        <v>4247</v>
      </c>
      <c r="BT10" s="681"/>
      <c r="BU10" s="681"/>
      <c r="BV10" s="681"/>
      <c r="BW10" s="681"/>
      <c r="BX10" s="681"/>
      <c r="BY10" s="681"/>
      <c r="BZ10" s="681"/>
      <c r="CA10" s="681"/>
      <c r="CB10" s="724"/>
      <c r="CD10" s="713" t="s">
        <v>249</v>
      </c>
      <c r="CE10" s="714"/>
      <c r="CF10" s="714"/>
      <c r="CG10" s="714"/>
      <c r="CH10" s="714"/>
      <c r="CI10" s="714"/>
      <c r="CJ10" s="714"/>
      <c r="CK10" s="714"/>
      <c r="CL10" s="714"/>
      <c r="CM10" s="714"/>
      <c r="CN10" s="714"/>
      <c r="CO10" s="714"/>
      <c r="CP10" s="714"/>
      <c r="CQ10" s="715"/>
      <c r="CR10" s="680">
        <v>557</v>
      </c>
      <c r="CS10" s="681"/>
      <c r="CT10" s="681"/>
      <c r="CU10" s="681"/>
      <c r="CV10" s="681"/>
      <c r="CW10" s="681"/>
      <c r="CX10" s="681"/>
      <c r="CY10" s="682"/>
      <c r="CZ10" s="717">
        <v>0</v>
      </c>
      <c r="DA10" s="717"/>
      <c r="DB10" s="717"/>
      <c r="DC10" s="717"/>
      <c r="DD10" s="686" t="s">
        <v>130</v>
      </c>
      <c r="DE10" s="681"/>
      <c r="DF10" s="681"/>
      <c r="DG10" s="681"/>
      <c r="DH10" s="681"/>
      <c r="DI10" s="681"/>
      <c r="DJ10" s="681"/>
      <c r="DK10" s="681"/>
      <c r="DL10" s="681"/>
      <c r="DM10" s="681"/>
      <c r="DN10" s="681"/>
      <c r="DO10" s="681"/>
      <c r="DP10" s="682"/>
      <c r="DQ10" s="686">
        <v>557</v>
      </c>
      <c r="DR10" s="681"/>
      <c r="DS10" s="681"/>
      <c r="DT10" s="681"/>
      <c r="DU10" s="681"/>
      <c r="DV10" s="681"/>
      <c r="DW10" s="681"/>
      <c r="DX10" s="681"/>
      <c r="DY10" s="681"/>
      <c r="DZ10" s="681"/>
      <c r="EA10" s="681"/>
      <c r="EB10" s="681"/>
      <c r="EC10" s="724"/>
    </row>
    <row r="11" spans="2:143" ht="11.25" customHeight="1" x14ac:dyDescent="0.15">
      <c r="B11" s="677" t="s">
        <v>250</v>
      </c>
      <c r="C11" s="678"/>
      <c r="D11" s="678"/>
      <c r="E11" s="678"/>
      <c r="F11" s="678"/>
      <c r="G11" s="678"/>
      <c r="H11" s="678"/>
      <c r="I11" s="678"/>
      <c r="J11" s="678"/>
      <c r="K11" s="678"/>
      <c r="L11" s="678"/>
      <c r="M11" s="678"/>
      <c r="N11" s="678"/>
      <c r="O11" s="678"/>
      <c r="P11" s="678"/>
      <c r="Q11" s="679"/>
      <c r="R11" s="680">
        <v>112561</v>
      </c>
      <c r="S11" s="681"/>
      <c r="T11" s="681"/>
      <c r="U11" s="681"/>
      <c r="V11" s="681"/>
      <c r="W11" s="681"/>
      <c r="X11" s="681"/>
      <c r="Y11" s="682"/>
      <c r="Z11" s="683">
        <v>2.4</v>
      </c>
      <c r="AA11" s="684"/>
      <c r="AB11" s="684"/>
      <c r="AC11" s="685"/>
      <c r="AD11" s="686">
        <v>112561</v>
      </c>
      <c r="AE11" s="681"/>
      <c r="AF11" s="681"/>
      <c r="AG11" s="681"/>
      <c r="AH11" s="681"/>
      <c r="AI11" s="681"/>
      <c r="AJ11" s="681"/>
      <c r="AK11" s="682"/>
      <c r="AL11" s="683">
        <v>3.8</v>
      </c>
      <c r="AM11" s="684"/>
      <c r="AN11" s="684"/>
      <c r="AO11" s="719"/>
      <c r="AP11" s="677" t="s">
        <v>251</v>
      </c>
      <c r="AQ11" s="678"/>
      <c r="AR11" s="678"/>
      <c r="AS11" s="678"/>
      <c r="AT11" s="678"/>
      <c r="AU11" s="678"/>
      <c r="AV11" s="678"/>
      <c r="AW11" s="678"/>
      <c r="AX11" s="678"/>
      <c r="AY11" s="678"/>
      <c r="AZ11" s="678"/>
      <c r="BA11" s="678"/>
      <c r="BB11" s="678"/>
      <c r="BC11" s="678"/>
      <c r="BD11" s="678"/>
      <c r="BE11" s="678"/>
      <c r="BF11" s="679"/>
      <c r="BG11" s="680">
        <v>85833</v>
      </c>
      <c r="BH11" s="681"/>
      <c r="BI11" s="681"/>
      <c r="BJ11" s="681"/>
      <c r="BK11" s="681"/>
      <c r="BL11" s="681"/>
      <c r="BM11" s="681"/>
      <c r="BN11" s="682"/>
      <c r="BO11" s="717">
        <v>10.7</v>
      </c>
      <c r="BP11" s="717"/>
      <c r="BQ11" s="717"/>
      <c r="BR11" s="717"/>
      <c r="BS11" s="686">
        <v>17025</v>
      </c>
      <c r="BT11" s="681"/>
      <c r="BU11" s="681"/>
      <c r="BV11" s="681"/>
      <c r="BW11" s="681"/>
      <c r="BX11" s="681"/>
      <c r="BY11" s="681"/>
      <c r="BZ11" s="681"/>
      <c r="CA11" s="681"/>
      <c r="CB11" s="724"/>
      <c r="CD11" s="713" t="s">
        <v>252</v>
      </c>
      <c r="CE11" s="714"/>
      <c r="CF11" s="714"/>
      <c r="CG11" s="714"/>
      <c r="CH11" s="714"/>
      <c r="CI11" s="714"/>
      <c r="CJ11" s="714"/>
      <c r="CK11" s="714"/>
      <c r="CL11" s="714"/>
      <c r="CM11" s="714"/>
      <c r="CN11" s="714"/>
      <c r="CO11" s="714"/>
      <c r="CP11" s="714"/>
      <c r="CQ11" s="715"/>
      <c r="CR11" s="680">
        <v>294050</v>
      </c>
      <c r="CS11" s="681"/>
      <c r="CT11" s="681"/>
      <c r="CU11" s="681"/>
      <c r="CV11" s="681"/>
      <c r="CW11" s="681"/>
      <c r="CX11" s="681"/>
      <c r="CY11" s="682"/>
      <c r="CZ11" s="717">
        <v>6.4</v>
      </c>
      <c r="DA11" s="717"/>
      <c r="DB11" s="717"/>
      <c r="DC11" s="717"/>
      <c r="DD11" s="686">
        <v>24462</v>
      </c>
      <c r="DE11" s="681"/>
      <c r="DF11" s="681"/>
      <c r="DG11" s="681"/>
      <c r="DH11" s="681"/>
      <c r="DI11" s="681"/>
      <c r="DJ11" s="681"/>
      <c r="DK11" s="681"/>
      <c r="DL11" s="681"/>
      <c r="DM11" s="681"/>
      <c r="DN11" s="681"/>
      <c r="DO11" s="681"/>
      <c r="DP11" s="682"/>
      <c r="DQ11" s="686">
        <v>131442</v>
      </c>
      <c r="DR11" s="681"/>
      <c r="DS11" s="681"/>
      <c r="DT11" s="681"/>
      <c r="DU11" s="681"/>
      <c r="DV11" s="681"/>
      <c r="DW11" s="681"/>
      <c r="DX11" s="681"/>
      <c r="DY11" s="681"/>
      <c r="DZ11" s="681"/>
      <c r="EA11" s="681"/>
      <c r="EB11" s="681"/>
      <c r="EC11" s="724"/>
    </row>
    <row r="12" spans="2:143" ht="11.25" customHeight="1" x14ac:dyDescent="0.15">
      <c r="B12" s="677" t="s">
        <v>253</v>
      </c>
      <c r="C12" s="678"/>
      <c r="D12" s="678"/>
      <c r="E12" s="678"/>
      <c r="F12" s="678"/>
      <c r="G12" s="678"/>
      <c r="H12" s="678"/>
      <c r="I12" s="678"/>
      <c r="J12" s="678"/>
      <c r="K12" s="678"/>
      <c r="L12" s="678"/>
      <c r="M12" s="678"/>
      <c r="N12" s="678"/>
      <c r="O12" s="678"/>
      <c r="P12" s="678"/>
      <c r="Q12" s="679"/>
      <c r="R12" s="680">
        <v>5422</v>
      </c>
      <c r="S12" s="681"/>
      <c r="T12" s="681"/>
      <c r="U12" s="681"/>
      <c r="V12" s="681"/>
      <c r="W12" s="681"/>
      <c r="X12" s="681"/>
      <c r="Y12" s="682"/>
      <c r="Z12" s="717">
        <v>0.1</v>
      </c>
      <c r="AA12" s="717"/>
      <c r="AB12" s="717"/>
      <c r="AC12" s="717"/>
      <c r="AD12" s="718">
        <v>5422</v>
      </c>
      <c r="AE12" s="718"/>
      <c r="AF12" s="718"/>
      <c r="AG12" s="718"/>
      <c r="AH12" s="718"/>
      <c r="AI12" s="718"/>
      <c r="AJ12" s="718"/>
      <c r="AK12" s="718"/>
      <c r="AL12" s="683">
        <v>0.2</v>
      </c>
      <c r="AM12" s="684"/>
      <c r="AN12" s="684"/>
      <c r="AO12" s="719"/>
      <c r="AP12" s="677" t="s">
        <v>254</v>
      </c>
      <c r="AQ12" s="678"/>
      <c r="AR12" s="678"/>
      <c r="AS12" s="678"/>
      <c r="AT12" s="678"/>
      <c r="AU12" s="678"/>
      <c r="AV12" s="678"/>
      <c r="AW12" s="678"/>
      <c r="AX12" s="678"/>
      <c r="AY12" s="678"/>
      <c r="AZ12" s="678"/>
      <c r="BA12" s="678"/>
      <c r="BB12" s="678"/>
      <c r="BC12" s="678"/>
      <c r="BD12" s="678"/>
      <c r="BE12" s="678"/>
      <c r="BF12" s="679"/>
      <c r="BG12" s="680">
        <v>418072</v>
      </c>
      <c r="BH12" s="681"/>
      <c r="BI12" s="681"/>
      <c r="BJ12" s="681"/>
      <c r="BK12" s="681"/>
      <c r="BL12" s="681"/>
      <c r="BM12" s="681"/>
      <c r="BN12" s="682"/>
      <c r="BO12" s="717">
        <v>51.9</v>
      </c>
      <c r="BP12" s="717"/>
      <c r="BQ12" s="717"/>
      <c r="BR12" s="717"/>
      <c r="BS12" s="686" t="s">
        <v>130</v>
      </c>
      <c r="BT12" s="681"/>
      <c r="BU12" s="681"/>
      <c r="BV12" s="681"/>
      <c r="BW12" s="681"/>
      <c r="BX12" s="681"/>
      <c r="BY12" s="681"/>
      <c r="BZ12" s="681"/>
      <c r="CA12" s="681"/>
      <c r="CB12" s="724"/>
      <c r="CD12" s="713" t="s">
        <v>255</v>
      </c>
      <c r="CE12" s="714"/>
      <c r="CF12" s="714"/>
      <c r="CG12" s="714"/>
      <c r="CH12" s="714"/>
      <c r="CI12" s="714"/>
      <c r="CJ12" s="714"/>
      <c r="CK12" s="714"/>
      <c r="CL12" s="714"/>
      <c r="CM12" s="714"/>
      <c r="CN12" s="714"/>
      <c r="CO12" s="714"/>
      <c r="CP12" s="714"/>
      <c r="CQ12" s="715"/>
      <c r="CR12" s="680">
        <v>111021</v>
      </c>
      <c r="CS12" s="681"/>
      <c r="CT12" s="681"/>
      <c r="CU12" s="681"/>
      <c r="CV12" s="681"/>
      <c r="CW12" s="681"/>
      <c r="CX12" s="681"/>
      <c r="CY12" s="682"/>
      <c r="CZ12" s="717">
        <v>2.4</v>
      </c>
      <c r="DA12" s="717"/>
      <c r="DB12" s="717"/>
      <c r="DC12" s="717"/>
      <c r="DD12" s="686">
        <v>8316</v>
      </c>
      <c r="DE12" s="681"/>
      <c r="DF12" s="681"/>
      <c r="DG12" s="681"/>
      <c r="DH12" s="681"/>
      <c r="DI12" s="681"/>
      <c r="DJ12" s="681"/>
      <c r="DK12" s="681"/>
      <c r="DL12" s="681"/>
      <c r="DM12" s="681"/>
      <c r="DN12" s="681"/>
      <c r="DO12" s="681"/>
      <c r="DP12" s="682"/>
      <c r="DQ12" s="686">
        <v>83698</v>
      </c>
      <c r="DR12" s="681"/>
      <c r="DS12" s="681"/>
      <c r="DT12" s="681"/>
      <c r="DU12" s="681"/>
      <c r="DV12" s="681"/>
      <c r="DW12" s="681"/>
      <c r="DX12" s="681"/>
      <c r="DY12" s="681"/>
      <c r="DZ12" s="681"/>
      <c r="EA12" s="681"/>
      <c r="EB12" s="681"/>
      <c r="EC12" s="724"/>
    </row>
    <row r="13" spans="2:143" ht="11.25" customHeight="1" x14ac:dyDescent="0.15">
      <c r="B13" s="677" t="s">
        <v>256</v>
      </c>
      <c r="C13" s="678"/>
      <c r="D13" s="678"/>
      <c r="E13" s="678"/>
      <c r="F13" s="678"/>
      <c r="G13" s="678"/>
      <c r="H13" s="678"/>
      <c r="I13" s="678"/>
      <c r="J13" s="678"/>
      <c r="K13" s="678"/>
      <c r="L13" s="678"/>
      <c r="M13" s="678"/>
      <c r="N13" s="678"/>
      <c r="O13" s="678"/>
      <c r="P13" s="678"/>
      <c r="Q13" s="679"/>
      <c r="R13" s="680" t="s">
        <v>245</v>
      </c>
      <c r="S13" s="681"/>
      <c r="T13" s="681"/>
      <c r="U13" s="681"/>
      <c r="V13" s="681"/>
      <c r="W13" s="681"/>
      <c r="X13" s="681"/>
      <c r="Y13" s="682"/>
      <c r="Z13" s="717" t="s">
        <v>245</v>
      </c>
      <c r="AA13" s="717"/>
      <c r="AB13" s="717"/>
      <c r="AC13" s="717"/>
      <c r="AD13" s="718" t="s">
        <v>245</v>
      </c>
      <c r="AE13" s="718"/>
      <c r="AF13" s="718"/>
      <c r="AG13" s="718"/>
      <c r="AH13" s="718"/>
      <c r="AI13" s="718"/>
      <c r="AJ13" s="718"/>
      <c r="AK13" s="718"/>
      <c r="AL13" s="683" t="s">
        <v>245</v>
      </c>
      <c r="AM13" s="684"/>
      <c r="AN13" s="684"/>
      <c r="AO13" s="719"/>
      <c r="AP13" s="677" t="s">
        <v>257</v>
      </c>
      <c r="AQ13" s="678"/>
      <c r="AR13" s="678"/>
      <c r="AS13" s="678"/>
      <c r="AT13" s="678"/>
      <c r="AU13" s="678"/>
      <c r="AV13" s="678"/>
      <c r="AW13" s="678"/>
      <c r="AX13" s="678"/>
      <c r="AY13" s="678"/>
      <c r="AZ13" s="678"/>
      <c r="BA13" s="678"/>
      <c r="BB13" s="678"/>
      <c r="BC13" s="678"/>
      <c r="BD13" s="678"/>
      <c r="BE13" s="678"/>
      <c r="BF13" s="679"/>
      <c r="BG13" s="680">
        <v>417721</v>
      </c>
      <c r="BH13" s="681"/>
      <c r="BI13" s="681"/>
      <c r="BJ13" s="681"/>
      <c r="BK13" s="681"/>
      <c r="BL13" s="681"/>
      <c r="BM13" s="681"/>
      <c r="BN13" s="682"/>
      <c r="BO13" s="717">
        <v>51.8</v>
      </c>
      <c r="BP13" s="717"/>
      <c r="BQ13" s="717"/>
      <c r="BR13" s="717"/>
      <c r="BS13" s="686" t="s">
        <v>245</v>
      </c>
      <c r="BT13" s="681"/>
      <c r="BU13" s="681"/>
      <c r="BV13" s="681"/>
      <c r="BW13" s="681"/>
      <c r="BX13" s="681"/>
      <c r="BY13" s="681"/>
      <c r="BZ13" s="681"/>
      <c r="CA13" s="681"/>
      <c r="CB13" s="724"/>
      <c r="CD13" s="713" t="s">
        <v>258</v>
      </c>
      <c r="CE13" s="714"/>
      <c r="CF13" s="714"/>
      <c r="CG13" s="714"/>
      <c r="CH13" s="714"/>
      <c r="CI13" s="714"/>
      <c r="CJ13" s="714"/>
      <c r="CK13" s="714"/>
      <c r="CL13" s="714"/>
      <c r="CM13" s="714"/>
      <c r="CN13" s="714"/>
      <c r="CO13" s="714"/>
      <c r="CP13" s="714"/>
      <c r="CQ13" s="715"/>
      <c r="CR13" s="680">
        <v>618341</v>
      </c>
      <c r="CS13" s="681"/>
      <c r="CT13" s="681"/>
      <c r="CU13" s="681"/>
      <c r="CV13" s="681"/>
      <c r="CW13" s="681"/>
      <c r="CX13" s="681"/>
      <c r="CY13" s="682"/>
      <c r="CZ13" s="717">
        <v>13.5</v>
      </c>
      <c r="DA13" s="717"/>
      <c r="DB13" s="717"/>
      <c r="DC13" s="717"/>
      <c r="DD13" s="686">
        <v>50873</v>
      </c>
      <c r="DE13" s="681"/>
      <c r="DF13" s="681"/>
      <c r="DG13" s="681"/>
      <c r="DH13" s="681"/>
      <c r="DI13" s="681"/>
      <c r="DJ13" s="681"/>
      <c r="DK13" s="681"/>
      <c r="DL13" s="681"/>
      <c r="DM13" s="681"/>
      <c r="DN13" s="681"/>
      <c r="DO13" s="681"/>
      <c r="DP13" s="682"/>
      <c r="DQ13" s="686">
        <v>455324</v>
      </c>
      <c r="DR13" s="681"/>
      <c r="DS13" s="681"/>
      <c r="DT13" s="681"/>
      <c r="DU13" s="681"/>
      <c r="DV13" s="681"/>
      <c r="DW13" s="681"/>
      <c r="DX13" s="681"/>
      <c r="DY13" s="681"/>
      <c r="DZ13" s="681"/>
      <c r="EA13" s="681"/>
      <c r="EB13" s="681"/>
      <c r="EC13" s="724"/>
    </row>
    <row r="14" spans="2:143" ht="11.25" customHeight="1" x14ac:dyDescent="0.15">
      <c r="B14" s="677" t="s">
        <v>259</v>
      </c>
      <c r="C14" s="678"/>
      <c r="D14" s="678"/>
      <c r="E14" s="678"/>
      <c r="F14" s="678"/>
      <c r="G14" s="678"/>
      <c r="H14" s="678"/>
      <c r="I14" s="678"/>
      <c r="J14" s="678"/>
      <c r="K14" s="678"/>
      <c r="L14" s="678"/>
      <c r="M14" s="678"/>
      <c r="N14" s="678"/>
      <c r="O14" s="678"/>
      <c r="P14" s="678"/>
      <c r="Q14" s="679"/>
      <c r="R14" s="680">
        <v>5123</v>
      </c>
      <c r="S14" s="681"/>
      <c r="T14" s="681"/>
      <c r="U14" s="681"/>
      <c r="V14" s="681"/>
      <c r="W14" s="681"/>
      <c r="X14" s="681"/>
      <c r="Y14" s="682"/>
      <c r="Z14" s="717">
        <v>0.1</v>
      </c>
      <c r="AA14" s="717"/>
      <c r="AB14" s="717"/>
      <c r="AC14" s="717"/>
      <c r="AD14" s="718">
        <v>5123</v>
      </c>
      <c r="AE14" s="718"/>
      <c r="AF14" s="718"/>
      <c r="AG14" s="718"/>
      <c r="AH14" s="718"/>
      <c r="AI14" s="718"/>
      <c r="AJ14" s="718"/>
      <c r="AK14" s="718"/>
      <c r="AL14" s="683">
        <v>0.2</v>
      </c>
      <c r="AM14" s="684"/>
      <c r="AN14" s="684"/>
      <c r="AO14" s="719"/>
      <c r="AP14" s="677" t="s">
        <v>260</v>
      </c>
      <c r="AQ14" s="678"/>
      <c r="AR14" s="678"/>
      <c r="AS14" s="678"/>
      <c r="AT14" s="678"/>
      <c r="AU14" s="678"/>
      <c r="AV14" s="678"/>
      <c r="AW14" s="678"/>
      <c r="AX14" s="678"/>
      <c r="AY14" s="678"/>
      <c r="AZ14" s="678"/>
      <c r="BA14" s="678"/>
      <c r="BB14" s="678"/>
      <c r="BC14" s="678"/>
      <c r="BD14" s="678"/>
      <c r="BE14" s="678"/>
      <c r="BF14" s="679"/>
      <c r="BG14" s="680">
        <v>14609</v>
      </c>
      <c r="BH14" s="681"/>
      <c r="BI14" s="681"/>
      <c r="BJ14" s="681"/>
      <c r="BK14" s="681"/>
      <c r="BL14" s="681"/>
      <c r="BM14" s="681"/>
      <c r="BN14" s="682"/>
      <c r="BO14" s="717">
        <v>1.8</v>
      </c>
      <c r="BP14" s="717"/>
      <c r="BQ14" s="717"/>
      <c r="BR14" s="717"/>
      <c r="BS14" s="686" t="s">
        <v>181</v>
      </c>
      <c r="BT14" s="681"/>
      <c r="BU14" s="681"/>
      <c r="BV14" s="681"/>
      <c r="BW14" s="681"/>
      <c r="BX14" s="681"/>
      <c r="BY14" s="681"/>
      <c r="BZ14" s="681"/>
      <c r="CA14" s="681"/>
      <c r="CB14" s="724"/>
      <c r="CD14" s="713" t="s">
        <v>261</v>
      </c>
      <c r="CE14" s="714"/>
      <c r="CF14" s="714"/>
      <c r="CG14" s="714"/>
      <c r="CH14" s="714"/>
      <c r="CI14" s="714"/>
      <c r="CJ14" s="714"/>
      <c r="CK14" s="714"/>
      <c r="CL14" s="714"/>
      <c r="CM14" s="714"/>
      <c r="CN14" s="714"/>
      <c r="CO14" s="714"/>
      <c r="CP14" s="714"/>
      <c r="CQ14" s="715"/>
      <c r="CR14" s="680">
        <v>125812</v>
      </c>
      <c r="CS14" s="681"/>
      <c r="CT14" s="681"/>
      <c r="CU14" s="681"/>
      <c r="CV14" s="681"/>
      <c r="CW14" s="681"/>
      <c r="CX14" s="681"/>
      <c r="CY14" s="682"/>
      <c r="CZ14" s="717">
        <v>2.8</v>
      </c>
      <c r="DA14" s="717"/>
      <c r="DB14" s="717"/>
      <c r="DC14" s="717"/>
      <c r="DD14" s="686" t="s">
        <v>245</v>
      </c>
      <c r="DE14" s="681"/>
      <c r="DF14" s="681"/>
      <c r="DG14" s="681"/>
      <c r="DH14" s="681"/>
      <c r="DI14" s="681"/>
      <c r="DJ14" s="681"/>
      <c r="DK14" s="681"/>
      <c r="DL14" s="681"/>
      <c r="DM14" s="681"/>
      <c r="DN14" s="681"/>
      <c r="DO14" s="681"/>
      <c r="DP14" s="682"/>
      <c r="DQ14" s="686">
        <v>125812</v>
      </c>
      <c r="DR14" s="681"/>
      <c r="DS14" s="681"/>
      <c r="DT14" s="681"/>
      <c r="DU14" s="681"/>
      <c r="DV14" s="681"/>
      <c r="DW14" s="681"/>
      <c r="DX14" s="681"/>
      <c r="DY14" s="681"/>
      <c r="DZ14" s="681"/>
      <c r="EA14" s="681"/>
      <c r="EB14" s="681"/>
      <c r="EC14" s="724"/>
    </row>
    <row r="15" spans="2:143" ht="11.25" customHeight="1" x14ac:dyDescent="0.15">
      <c r="B15" s="677" t="s">
        <v>262</v>
      </c>
      <c r="C15" s="678"/>
      <c r="D15" s="678"/>
      <c r="E15" s="678"/>
      <c r="F15" s="678"/>
      <c r="G15" s="678"/>
      <c r="H15" s="678"/>
      <c r="I15" s="678"/>
      <c r="J15" s="678"/>
      <c r="K15" s="678"/>
      <c r="L15" s="678"/>
      <c r="M15" s="678"/>
      <c r="N15" s="678"/>
      <c r="O15" s="678"/>
      <c r="P15" s="678"/>
      <c r="Q15" s="679"/>
      <c r="R15" s="680" t="s">
        <v>130</v>
      </c>
      <c r="S15" s="681"/>
      <c r="T15" s="681"/>
      <c r="U15" s="681"/>
      <c r="V15" s="681"/>
      <c r="W15" s="681"/>
      <c r="X15" s="681"/>
      <c r="Y15" s="682"/>
      <c r="Z15" s="717" t="s">
        <v>245</v>
      </c>
      <c r="AA15" s="717"/>
      <c r="AB15" s="717"/>
      <c r="AC15" s="717"/>
      <c r="AD15" s="718" t="s">
        <v>130</v>
      </c>
      <c r="AE15" s="718"/>
      <c r="AF15" s="718"/>
      <c r="AG15" s="718"/>
      <c r="AH15" s="718"/>
      <c r="AI15" s="718"/>
      <c r="AJ15" s="718"/>
      <c r="AK15" s="718"/>
      <c r="AL15" s="683" t="s">
        <v>245</v>
      </c>
      <c r="AM15" s="684"/>
      <c r="AN15" s="684"/>
      <c r="AO15" s="719"/>
      <c r="AP15" s="677" t="s">
        <v>263</v>
      </c>
      <c r="AQ15" s="678"/>
      <c r="AR15" s="678"/>
      <c r="AS15" s="678"/>
      <c r="AT15" s="678"/>
      <c r="AU15" s="678"/>
      <c r="AV15" s="678"/>
      <c r="AW15" s="678"/>
      <c r="AX15" s="678"/>
      <c r="AY15" s="678"/>
      <c r="AZ15" s="678"/>
      <c r="BA15" s="678"/>
      <c r="BB15" s="678"/>
      <c r="BC15" s="678"/>
      <c r="BD15" s="678"/>
      <c r="BE15" s="678"/>
      <c r="BF15" s="679"/>
      <c r="BG15" s="680">
        <v>34339</v>
      </c>
      <c r="BH15" s="681"/>
      <c r="BI15" s="681"/>
      <c r="BJ15" s="681"/>
      <c r="BK15" s="681"/>
      <c r="BL15" s="681"/>
      <c r="BM15" s="681"/>
      <c r="BN15" s="682"/>
      <c r="BO15" s="717">
        <v>4.3</v>
      </c>
      <c r="BP15" s="717"/>
      <c r="BQ15" s="717"/>
      <c r="BR15" s="717"/>
      <c r="BS15" s="686" t="s">
        <v>245</v>
      </c>
      <c r="BT15" s="681"/>
      <c r="BU15" s="681"/>
      <c r="BV15" s="681"/>
      <c r="BW15" s="681"/>
      <c r="BX15" s="681"/>
      <c r="BY15" s="681"/>
      <c r="BZ15" s="681"/>
      <c r="CA15" s="681"/>
      <c r="CB15" s="724"/>
      <c r="CD15" s="713" t="s">
        <v>264</v>
      </c>
      <c r="CE15" s="714"/>
      <c r="CF15" s="714"/>
      <c r="CG15" s="714"/>
      <c r="CH15" s="714"/>
      <c r="CI15" s="714"/>
      <c r="CJ15" s="714"/>
      <c r="CK15" s="714"/>
      <c r="CL15" s="714"/>
      <c r="CM15" s="714"/>
      <c r="CN15" s="714"/>
      <c r="CO15" s="714"/>
      <c r="CP15" s="714"/>
      <c r="CQ15" s="715"/>
      <c r="CR15" s="680">
        <v>297377</v>
      </c>
      <c r="CS15" s="681"/>
      <c r="CT15" s="681"/>
      <c r="CU15" s="681"/>
      <c r="CV15" s="681"/>
      <c r="CW15" s="681"/>
      <c r="CX15" s="681"/>
      <c r="CY15" s="682"/>
      <c r="CZ15" s="717">
        <v>6.5</v>
      </c>
      <c r="DA15" s="717"/>
      <c r="DB15" s="717"/>
      <c r="DC15" s="717"/>
      <c r="DD15" s="686">
        <v>8758</v>
      </c>
      <c r="DE15" s="681"/>
      <c r="DF15" s="681"/>
      <c r="DG15" s="681"/>
      <c r="DH15" s="681"/>
      <c r="DI15" s="681"/>
      <c r="DJ15" s="681"/>
      <c r="DK15" s="681"/>
      <c r="DL15" s="681"/>
      <c r="DM15" s="681"/>
      <c r="DN15" s="681"/>
      <c r="DO15" s="681"/>
      <c r="DP15" s="682"/>
      <c r="DQ15" s="686">
        <v>277545</v>
      </c>
      <c r="DR15" s="681"/>
      <c r="DS15" s="681"/>
      <c r="DT15" s="681"/>
      <c r="DU15" s="681"/>
      <c r="DV15" s="681"/>
      <c r="DW15" s="681"/>
      <c r="DX15" s="681"/>
      <c r="DY15" s="681"/>
      <c r="DZ15" s="681"/>
      <c r="EA15" s="681"/>
      <c r="EB15" s="681"/>
      <c r="EC15" s="724"/>
    </row>
    <row r="16" spans="2:143" ht="11.25" customHeight="1" x14ac:dyDescent="0.15">
      <c r="B16" s="677" t="s">
        <v>265</v>
      </c>
      <c r="C16" s="678"/>
      <c r="D16" s="678"/>
      <c r="E16" s="678"/>
      <c r="F16" s="678"/>
      <c r="G16" s="678"/>
      <c r="H16" s="678"/>
      <c r="I16" s="678"/>
      <c r="J16" s="678"/>
      <c r="K16" s="678"/>
      <c r="L16" s="678"/>
      <c r="M16" s="678"/>
      <c r="N16" s="678"/>
      <c r="O16" s="678"/>
      <c r="P16" s="678"/>
      <c r="Q16" s="679"/>
      <c r="R16" s="680">
        <v>1479</v>
      </c>
      <c r="S16" s="681"/>
      <c r="T16" s="681"/>
      <c r="U16" s="681"/>
      <c r="V16" s="681"/>
      <c r="W16" s="681"/>
      <c r="X16" s="681"/>
      <c r="Y16" s="682"/>
      <c r="Z16" s="717">
        <v>0</v>
      </c>
      <c r="AA16" s="717"/>
      <c r="AB16" s="717"/>
      <c r="AC16" s="717"/>
      <c r="AD16" s="718">
        <v>1479</v>
      </c>
      <c r="AE16" s="718"/>
      <c r="AF16" s="718"/>
      <c r="AG16" s="718"/>
      <c r="AH16" s="718"/>
      <c r="AI16" s="718"/>
      <c r="AJ16" s="718"/>
      <c r="AK16" s="718"/>
      <c r="AL16" s="683">
        <v>0.1</v>
      </c>
      <c r="AM16" s="684"/>
      <c r="AN16" s="684"/>
      <c r="AO16" s="719"/>
      <c r="AP16" s="677" t="s">
        <v>266</v>
      </c>
      <c r="AQ16" s="678"/>
      <c r="AR16" s="678"/>
      <c r="AS16" s="678"/>
      <c r="AT16" s="678"/>
      <c r="AU16" s="678"/>
      <c r="AV16" s="678"/>
      <c r="AW16" s="678"/>
      <c r="AX16" s="678"/>
      <c r="AY16" s="678"/>
      <c r="AZ16" s="678"/>
      <c r="BA16" s="678"/>
      <c r="BB16" s="678"/>
      <c r="BC16" s="678"/>
      <c r="BD16" s="678"/>
      <c r="BE16" s="678"/>
      <c r="BF16" s="679"/>
      <c r="BG16" s="680" t="s">
        <v>245</v>
      </c>
      <c r="BH16" s="681"/>
      <c r="BI16" s="681"/>
      <c r="BJ16" s="681"/>
      <c r="BK16" s="681"/>
      <c r="BL16" s="681"/>
      <c r="BM16" s="681"/>
      <c r="BN16" s="682"/>
      <c r="BO16" s="717" t="s">
        <v>181</v>
      </c>
      <c r="BP16" s="717"/>
      <c r="BQ16" s="717"/>
      <c r="BR16" s="717"/>
      <c r="BS16" s="686" t="s">
        <v>130</v>
      </c>
      <c r="BT16" s="681"/>
      <c r="BU16" s="681"/>
      <c r="BV16" s="681"/>
      <c r="BW16" s="681"/>
      <c r="BX16" s="681"/>
      <c r="BY16" s="681"/>
      <c r="BZ16" s="681"/>
      <c r="CA16" s="681"/>
      <c r="CB16" s="724"/>
      <c r="CD16" s="713" t="s">
        <v>267</v>
      </c>
      <c r="CE16" s="714"/>
      <c r="CF16" s="714"/>
      <c r="CG16" s="714"/>
      <c r="CH16" s="714"/>
      <c r="CI16" s="714"/>
      <c r="CJ16" s="714"/>
      <c r="CK16" s="714"/>
      <c r="CL16" s="714"/>
      <c r="CM16" s="714"/>
      <c r="CN16" s="714"/>
      <c r="CO16" s="714"/>
      <c r="CP16" s="714"/>
      <c r="CQ16" s="715"/>
      <c r="CR16" s="680" t="s">
        <v>245</v>
      </c>
      <c r="CS16" s="681"/>
      <c r="CT16" s="681"/>
      <c r="CU16" s="681"/>
      <c r="CV16" s="681"/>
      <c r="CW16" s="681"/>
      <c r="CX16" s="681"/>
      <c r="CY16" s="682"/>
      <c r="CZ16" s="717" t="s">
        <v>181</v>
      </c>
      <c r="DA16" s="717"/>
      <c r="DB16" s="717"/>
      <c r="DC16" s="717"/>
      <c r="DD16" s="686" t="s">
        <v>245</v>
      </c>
      <c r="DE16" s="681"/>
      <c r="DF16" s="681"/>
      <c r="DG16" s="681"/>
      <c r="DH16" s="681"/>
      <c r="DI16" s="681"/>
      <c r="DJ16" s="681"/>
      <c r="DK16" s="681"/>
      <c r="DL16" s="681"/>
      <c r="DM16" s="681"/>
      <c r="DN16" s="681"/>
      <c r="DO16" s="681"/>
      <c r="DP16" s="682"/>
      <c r="DQ16" s="686" t="s">
        <v>245</v>
      </c>
      <c r="DR16" s="681"/>
      <c r="DS16" s="681"/>
      <c r="DT16" s="681"/>
      <c r="DU16" s="681"/>
      <c r="DV16" s="681"/>
      <c r="DW16" s="681"/>
      <c r="DX16" s="681"/>
      <c r="DY16" s="681"/>
      <c r="DZ16" s="681"/>
      <c r="EA16" s="681"/>
      <c r="EB16" s="681"/>
      <c r="EC16" s="724"/>
    </row>
    <row r="17" spans="2:133" ht="11.25" customHeight="1" x14ac:dyDescent="0.15">
      <c r="B17" s="677" t="s">
        <v>268</v>
      </c>
      <c r="C17" s="678"/>
      <c r="D17" s="678"/>
      <c r="E17" s="678"/>
      <c r="F17" s="678"/>
      <c r="G17" s="678"/>
      <c r="H17" s="678"/>
      <c r="I17" s="678"/>
      <c r="J17" s="678"/>
      <c r="K17" s="678"/>
      <c r="L17" s="678"/>
      <c r="M17" s="678"/>
      <c r="N17" s="678"/>
      <c r="O17" s="678"/>
      <c r="P17" s="678"/>
      <c r="Q17" s="679"/>
      <c r="R17" s="680">
        <v>13866</v>
      </c>
      <c r="S17" s="681"/>
      <c r="T17" s="681"/>
      <c r="U17" s="681"/>
      <c r="V17" s="681"/>
      <c r="W17" s="681"/>
      <c r="X17" s="681"/>
      <c r="Y17" s="682"/>
      <c r="Z17" s="717">
        <v>0.3</v>
      </c>
      <c r="AA17" s="717"/>
      <c r="AB17" s="717"/>
      <c r="AC17" s="717"/>
      <c r="AD17" s="718">
        <v>13866</v>
      </c>
      <c r="AE17" s="718"/>
      <c r="AF17" s="718"/>
      <c r="AG17" s="718"/>
      <c r="AH17" s="718"/>
      <c r="AI17" s="718"/>
      <c r="AJ17" s="718"/>
      <c r="AK17" s="718"/>
      <c r="AL17" s="683">
        <v>0.5</v>
      </c>
      <c r="AM17" s="684"/>
      <c r="AN17" s="684"/>
      <c r="AO17" s="719"/>
      <c r="AP17" s="677" t="s">
        <v>269</v>
      </c>
      <c r="AQ17" s="678"/>
      <c r="AR17" s="678"/>
      <c r="AS17" s="678"/>
      <c r="AT17" s="678"/>
      <c r="AU17" s="678"/>
      <c r="AV17" s="678"/>
      <c r="AW17" s="678"/>
      <c r="AX17" s="678"/>
      <c r="AY17" s="678"/>
      <c r="AZ17" s="678"/>
      <c r="BA17" s="678"/>
      <c r="BB17" s="678"/>
      <c r="BC17" s="678"/>
      <c r="BD17" s="678"/>
      <c r="BE17" s="678"/>
      <c r="BF17" s="679"/>
      <c r="BG17" s="680" t="s">
        <v>245</v>
      </c>
      <c r="BH17" s="681"/>
      <c r="BI17" s="681"/>
      <c r="BJ17" s="681"/>
      <c r="BK17" s="681"/>
      <c r="BL17" s="681"/>
      <c r="BM17" s="681"/>
      <c r="BN17" s="682"/>
      <c r="BO17" s="717" t="s">
        <v>245</v>
      </c>
      <c r="BP17" s="717"/>
      <c r="BQ17" s="717"/>
      <c r="BR17" s="717"/>
      <c r="BS17" s="686" t="s">
        <v>245</v>
      </c>
      <c r="BT17" s="681"/>
      <c r="BU17" s="681"/>
      <c r="BV17" s="681"/>
      <c r="BW17" s="681"/>
      <c r="BX17" s="681"/>
      <c r="BY17" s="681"/>
      <c r="BZ17" s="681"/>
      <c r="CA17" s="681"/>
      <c r="CB17" s="724"/>
      <c r="CD17" s="713" t="s">
        <v>270</v>
      </c>
      <c r="CE17" s="714"/>
      <c r="CF17" s="714"/>
      <c r="CG17" s="714"/>
      <c r="CH17" s="714"/>
      <c r="CI17" s="714"/>
      <c r="CJ17" s="714"/>
      <c r="CK17" s="714"/>
      <c r="CL17" s="714"/>
      <c r="CM17" s="714"/>
      <c r="CN17" s="714"/>
      <c r="CO17" s="714"/>
      <c r="CP17" s="714"/>
      <c r="CQ17" s="715"/>
      <c r="CR17" s="680">
        <v>593920</v>
      </c>
      <c r="CS17" s="681"/>
      <c r="CT17" s="681"/>
      <c r="CU17" s="681"/>
      <c r="CV17" s="681"/>
      <c r="CW17" s="681"/>
      <c r="CX17" s="681"/>
      <c r="CY17" s="682"/>
      <c r="CZ17" s="717">
        <v>13</v>
      </c>
      <c r="DA17" s="717"/>
      <c r="DB17" s="717"/>
      <c r="DC17" s="717"/>
      <c r="DD17" s="686" t="s">
        <v>245</v>
      </c>
      <c r="DE17" s="681"/>
      <c r="DF17" s="681"/>
      <c r="DG17" s="681"/>
      <c r="DH17" s="681"/>
      <c r="DI17" s="681"/>
      <c r="DJ17" s="681"/>
      <c r="DK17" s="681"/>
      <c r="DL17" s="681"/>
      <c r="DM17" s="681"/>
      <c r="DN17" s="681"/>
      <c r="DO17" s="681"/>
      <c r="DP17" s="682"/>
      <c r="DQ17" s="686">
        <v>549258</v>
      </c>
      <c r="DR17" s="681"/>
      <c r="DS17" s="681"/>
      <c r="DT17" s="681"/>
      <c r="DU17" s="681"/>
      <c r="DV17" s="681"/>
      <c r="DW17" s="681"/>
      <c r="DX17" s="681"/>
      <c r="DY17" s="681"/>
      <c r="DZ17" s="681"/>
      <c r="EA17" s="681"/>
      <c r="EB17" s="681"/>
      <c r="EC17" s="724"/>
    </row>
    <row r="18" spans="2:133" ht="11.25" customHeight="1" x14ac:dyDescent="0.15">
      <c r="B18" s="677" t="s">
        <v>271</v>
      </c>
      <c r="C18" s="678"/>
      <c r="D18" s="678"/>
      <c r="E18" s="678"/>
      <c r="F18" s="678"/>
      <c r="G18" s="678"/>
      <c r="H18" s="678"/>
      <c r="I18" s="678"/>
      <c r="J18" s="678"/>
      <c r="K18" s="678"/>
      <c r="L18" s="678"/>
      <c r="M18" s="678"/>
      <c r="N18" s="678"/>
      <c r="O18" s="678"/>
      <c r="P18" s="678"/>
      <c r="Q18" s="679"/>
      <c r="R18" s="680">
        <v>1804</v>
      </c>
      <c r="S18" s="681"/>
      <c r="T18" s="681"/>
      <c r="U18" s="681"/>
      <c r="V18" s="681"/>
      <c r="W18" s="681"/>
      <c r="X18" s="681"/>
      <c r="Y18" s="682"/>
      <c r="Z18" s="717">
        <v>0</v>
      </c>
      <c r="AA18" s="717"/>
      <c r="AB18" s="717"/>
      <c r="AC18" s="717"/>
      <c r="AD18" s="718">
        <v>1804</v>
      </c>
      <c r="AE18" s="718"/>
      <c r="AF18" s="718"/>
      <c r="AG18" s="718"/>
      <c r="AH18" s="718"/>
      <c r="AI18" s="718"/>
      <c r="AJ18" s="718"/>
      <c r="AK18" s="718"/>
      <c r="AL18" s="683">
        <v>0.1</v>
      </c>
      <c r="AM18" s="684"/>
      <c r="AN18" s="684"/>
      <c r="AO18" s="719"/>
      <c r="AP18" s="677" t="s">
        <v>272</v>
      </c>
      <c r="AQ18" s="678"/>
      <c r="AR18" s="678"/>
      <c r="AS18" s="678"/>
      <c r="AT18" s="678"/>
      <c r="AU18" s="678"/>
      <c r="AV18" s="678"/>
      <c r="AW18" s="678"/>
      <c r="AX18" s="678"/>
      <c r="AY18" s="678"/>
      <c r="AZ18" s="678"/>
      <c r="BA18" s="678"/>
      <c r="BB18" s="678"/>
      <c r="BC18" s="678"/>
      <c r="BD18" s="678"/>
      <c r="BE18" s="678"/>
      <c r="BF18" s="679"/>
      <c r="BG18" s="680" t="s">
        <v>245</v>
      </c>
      <c r="BH18" s="681"/>
      <c r="BI18" s="681"/>
      <c r="BJ18" s="681"/>
      <c r="BK18" s="681"/>
      <c r="BL18" s="681"/>
      <c r="BM18" s="681"/>
      <c r="BN18" s="682"/>
      <c r="BO18" s="717" t="s">
        <v>181</v>
      </c>
      <c r="BP18" s="717"/>
      <c r="BQ18" s="717"/>
      <c r="BR18" s="717"/>
      <c r="BS18" s="686" t="s">
        <v>245</v>
      </c>
      <c r="BT18" s="681"/>
      <c r="BU18" s="681"/>
      <c r="BV18" s="681"/>
      <c r="BW18" s="681"/>
      <c r="BX18" s="681"/>
      <c r="BY18" s="681"/>
      <c r="BZ18" s="681"/>
      <c r="CA18" s="681"/>
      <c r="CB18" s="724"/>
      <c r="CD18" s="713" t="s">
        <v>273</v>
      </c>
      <c r="CE18" s="714"/>
      <c r="CF18" s="714"/>
      <c r="CG18" s="714"/>
      <c r="CH18" s="714"/>
      <c r="CI18" s="714"/>
      <c r="CJ18" s="714"/>
      <c r="CK18" s="714"/>
      <c r="CL18" s="714"/>
      <c r="CM18" s="714"/>
      <c r="CN18" s="714"/>
      <c r="CO18" s="714"/>
      <c r="CP18" s="714"/>
      <c r="CQ18" s="715"/>
      <c r="CR18" s="680" t="s">
        <v>245</v>
      </c>
      <c r="CS18" s="681"/>
      <c r="CT18" s="681"/>
      <c r="CU18" s="681"/>
      <c r="CV18" s="681"/>
      <c r="CW18" s="681"/>
      <c r="CX18" s="681"/>
      <c r="CY18" s="682"/>
      <c r="CZ18" s="717" t="s">
        <v>245</v>
      </c>
      <c r="DA18" s="717"/>
      <c r="DB18" s="717"/>
      <c r="DC18" s="717"/>
      <c r="DD18" s="686" t="s">
        <v>130</v>
      </c>
      <c r="DE18" s="681"/>
      <c r="DF18" s="681"/>
      <c r="DG18" s="681"/>
      <c r="DH18" s="681"/>
      <c r="DI18" s="681"/>
      <c r="DJ18" s="681"/>
      <c r="DK18" s="681"/>
      <c r="DL18" s="681"/>
      <c r="DM18" s="681"/>
      <c r="DN18" s="681"/>
      <c r="DO18" s="681"/>
      <c r="DP18" s="682"/>
      <c r="DQ18" s="686" t="s">
        <v>245</v>
      </c>
      <c r="DR18" s="681"/>
      <c r="DS18" s="681"/>
      <c r="DT18" s="681"/>
      <c r="DU18" s="681"/>
      <c r="DV18" s="681"/>
      <c r="DW18" s="681"/>
      <c r="DX18" s="681"/>
      <c r="DY18" s="681"/>
      <c r="DZ18" s="681"/>
      <c r="EA18" s="681"/>
      <c r="EB18" s="681"/>
      <c r="EC18" s="724"/>
    </row>
    <row r="19" spans="2:133" ht="11.25" customHeight="1" x14ac:dyDescent="0.15">
      <c r="B19" s="677" t="s">
        <v>274</v>
      </c>
      <c r="C19" s="678"/>
      <c r="D19" s="678"/>
      <c r="E19" s="678"/>
      <c r="F19" s="678"/>
      <c r="G19" s="678"/>
      <c r="H19" s="678"/>
      <c r="I19" s="678"/>
      <c r="J19" s="678"/>
      <c r="K19" s="678"/>
      <c r="L19" s="678"/>
      <c r="M19" s="678"/>
      <c r="N19" s="678"/>
      <c r="O19" s="678"/>
      <c r="P19" s="678"/>
      <c r="Q19" s="679"/>
      <c r="R19" s="680">
        <v>758</v>
      </c>
      <c r="S19" s="681"/>
      <c r="T19" s="681"/>
      <c r="U19" s="681"/>
      <c r="V19" s="681"/>
      <c r="W19" s="681"/>
      <c r="X19" s="681"/>
      <c r="Y19" s="682"/>
      <c r="Z19" s="717">
        <v>0</v>
      </c>
      <c r="AA19" s="717"/>
      <c r="AB19" s="717"/>
      <c r="AC19" s="717"/>
      <c r="AD19" s="718">
        <v>758</v>
      </c>
      <c r="AE19" s="718"/>
      <c r="AF19" s="718"/>
      <c r="AG19" s="718"/>
      <c r="AH19" s="718"/>
      <c r="AI19" s="718"/>
      <c r="AJ19" s="718"/>
      <c r="AK19" s="718"/>
      <c r="AL19" s="683">
        <v>0</v>
      </c>
      <c r="AM19" s="684"/>
      <c r="AN19" s="684"/>
      <c r="AO19" s="719"/>
      <c r="AP19" s="677" t="s">
        <v>275</v>
      </c>
      <c r="AQ19" s="678"/>
      <c r="AR19" s="678"/>
      <c r="AS19" s="678"/>
      <c r="AT19" s="678"/>
      <c r="AU19" s="678"/>
      <c r="AV19" s="678"/>
      <c r="AW19" s="678"/>
      <c r="AX19" s="678"/>
      <c r="AY19" s="678"/>
      <c r="AZ19" s="678"/>
      <c r="BA19" s="678"/>
      <c r="BB19" s="678"/>
      <c r="BC19" s="678"/>
      <c r="BD19" s="678"/>
      <c r="BE19" s="678"/>
      <c r="BF19" s="679"/>
      <c r="BG19" s="680">
        <v>24691</v>
      </c>
      <c r="BH19" s="681"/>
      <c r="BI19" s="681"/>
      <c r="BJ19" s="681"/>
      <c r="BK19" s="681"/>
      <c r="BL19" s="681"/>
      <c r="BM19" s="681"/>
      <c r="BN19" s="682"/>
      <c r="BO19" s="717">
        <v>3.1</v>
      </c>
      <c r="BP19" s="717"/>
      <c r="BQ19" s="717"/>
      <c r="BR19" s="717"/>
      <c r="BS19" s="686" t="s">
        <v>245</v>
      </c>
      <c r="BT19" s="681"/>
      <c r="BU19" s="681"/>
      <c r="BV19" s="681"/>
      <c r="BW19" s="681"/>
      <c r="BX19" s="681"/>
      <c r="BY19" s="681"/>
      <c r="BZ19" s="681"/>
      <c r="CA19" s="681"/>
      <c r="CB19" s="724"/>
      <c r="CD19" s="713" t="s">
        <v>276</v>
      </c>
      <c r="CE19" s="714"/>
      <c r="CF19" s="714"/>
      <c r="CG19" s="714"/>
      <c r="CH19" s="714"/>
      <c r="CI19" s="714"/>
      <c r="CJ19" s="714"/>
      <c r="CK19" s="714"/>
      <c r="CL19" s="714"/>
      <c r="CM19" s="714"/>
      <c r="CN19" s="714"/>
      <c r="CO19" s="714"/>
      <c r="CP19" s="714"/>
      <c r="CQ19" s="715"/>
      <c r="CR19" s="680" t="s">
        <v>245</v>
      </c>
      <c r="CS19" s="681"/>
      <c r="CT19" s="681"/>
      <c r="CU19" s="681"/>
      <c r="CV19" s="681"/>
      <c r="CW19" s="681"/>
      <c r="CX19" s="681"/>
      <c r="CY19" s="682"/>
      <c r="CZ19" s="717" t="s">
        <v>245</v>
      </c>
      <c r="DA19" s="717"/>
      <c r="DB19" s="717"/>
      <c r="DC19" s="717"/>
      <c r="DD19" s="686" t="s">
        <v>245</v>
      </c>
      <c r="DE19" s="681"/>
      <c r="DF19" s="681"/>
      <c r="DG19" s="681"/>
      <c r="DH19" s="681"/>
      <c r="DI19" s="681"/>
      <c r="DJ19" s="681"/>
      <c r="DK19" s="681"/>
      <c r="DL19" s="681"/>
      <c r="DM19" s="681"/>
      <c r="DN19" s="681"/>
      <c r="DO19" s="681"/>
      <c r="DP19" s="682"/>
      <c r="DQ19" s="686" t="s">
        <v>245</v>
      </c>
      <c r="DR19" s="681"/>
      <c r="DS19" s="681"/>
      <c r="DT19" s="681"/>
      <c r="DU19" s="681"/>
      <c r="DV19" s="681"/>
      <c r="DW19" s="681"/>
      <c r="DX19" s="681"/>
      <c r="DY19" s="681"/>
      <c r="DZ19" s="681"/>
      <c r="EA19" s="681"/>
      <c r="EB19" s="681"/>
      <c r="EC19" s="724"/>
    </row>
    <row r="20" spans="2:133" ht="11.25" customHeight="1" x14ac:dyDescent="0.15">
      <c r="B20" s="677" t="s">
        <v>277</v>
      </c>
      <c r="C20" s="678"/>
      <c r="D20" s="678"/>
      <c r="E20" s="678"/>
      <c r="F20" s="678"/>
      <c r="G20" s="678"/>
      <c r="H20" s="678"/>
      <c r="I20" s="678"/>
      <c r="J20" s="678"/>
      <c r="K20" s="678"/>
      <c r="L20" s="678"/>
      <c r="M20" s="678"/>
      <c r="N20" s="678"/>
      <c r="O20" s="678"/>
      <c r="P20" s="678"/>
      <c r="Q20" s="679"/>
      <c r="R20" s="680">
        <v>129</v>
      </c>
      <c r="S20" s="681"/>
      <c r="T20" s="681"/>
      <c r="U20" s="681"/>
      <c r="V20" s="681"/>
      <c r="W20" s="681"/>
      <c r="X20" s="681"/>
      <c r="Y20" s="682"/>
      <c r="Z20" s="717">
        <v>0</v>
      </c>
      <c r="AA20" s="717"/>
      <c r="AB20" s="717"/>
      <c r="AC20" s="717"/>
      <c r="AD20" s="718">
        <v>129</v>
      </c>
      <c r="AE20" s="718"/>
      <c r="AF20" s="718"/>
      <c r="AG20" s="718"/>
      <c r="AH20" s="718"/>
      <c r="AI20" s="718"/>
      <c r="AJ20" s="718"/>
      <c r="AK20" s="718"/>
      <c r="AL20" s="683">
        <v>0</v>
      </c>
      <c r="AM20" s="684"/>
      <c r="AN20" s="684"/>
      <c r="AO20" s="719"/>
      <c r="AP20" s="677" t="s">
        <v>278</v>
      </c>
      <c r="AQ20" s="678"/>
      <c r="AR20" s="678"/>
      <c r="AS20" s="678"/>
      <c r="AT20" s="678"/>
      <c r="AU20" s="678"/>
      <c r="AV20" s="678"/>
      <c r="AW20" s="678"/>
      <c r="AX20" s="678"/>
      <c r="AY20" s="678"/>
      <c r="AZ20" s="678"/>
      <c r="BA20" s="678"/>
      <c r="BB20" s="678"/>
      <c r="BC20" s="678"/>
      <c r="BD20" s="678"/>
      <c r="BE20" s="678"/>
      <c r="BF20" s="679"/>
      <c r="BG20" s="680">
        <v>24691</v>
      </c>
      <c r="BH20" s="681"/>
      <c r="BI20" s="681"/>
      <c r="BJ20" s="681"/>
      <c r="BK20" s="681"/>
      <c r="BL20" s="681"/>
      <c r="BM20" s="681"/>
      <c r="BN20" s="682"/>
      <c r="BO20" s="717">
        <v>3.1</v>
      </c>
      <c r="BP20" s="717"/>
      <c r="BQ20" s="717"/>
      <c r="BR20" s="717"/>
      <c r="BS20" s="686" t="s">
        <v>245</v>
      </c>
      <c r="BT20" s="681"/>
      <c r="BU20" s="681"/>
      <c r="BV20" s="681"/>
      <c r="BW20" s="681"/>
      <c r="BX20" s="681"/>
      <c r="BY20" s="681"/>
      <c r="BZ20" s="681"/>
      <c r="CA20" s="681"/>
      <c r="CB20" s="724"/>
      <c r="CD20" s="713" t="s">
        <v>279</v>
      </c>
      <c r="CE20" s="714"/>
      <c r="CF20" s="714"/>
      <c r="CG20" s="714"/>
      <c r="CH20" s="714"/>
      <c r="CI20" s="714"/>
      <c r="CJ20" s="714"/>
      <c r="CK20" s="714"/>
      <c r="CL20" s="714"/>
      <c r="CM20" s="714"/>
      <c r="CN20" s="714"/>
      <c r="CO20" s="714"/>
      <c r="CP20" s="714"/>
      <c r="CQ20" s="715"/>
      <c r="CR20" s="680">
        <v>4567334</v>
      </c>
      <c r="CS20" s="681"/>
      <c r="CT20" s="681"/>
      <c r="CU20" s="681"/>
      <c r="CV20" s="681"/>
      <c r="CW20" s="681"/>
      <c r="CX20" s="681"/>
      <c r="CY20" s="682"/>
      <c r="CZ20" s="717">
        <v>100</v>
      </c>
      <c r="DA20" s="717"/>
      <c r="DB20" s="717"/>
      <c r="DC20" s="717"/>
      <c r="DD20" s="686">
        <v>103793</v>
      </c>
      <c r="DE20" s="681"/>
      <c r="DF20" s="681"/>
      <c r="DG20" s="681"/>
      <c r="DH20" s="681"/>
      <c r="DI20" s="681"/>
      <c r="DJ20" s="681"/>
      <c r="DK20" s="681"/>
      <c r="DL20" s="681"/>
      <c r="DM20" s="681"/>
      <c r="DN20" s="681"/>
      <c r="DO20" s="681"/>
      <c r="DP20" s="682"/>
      <c r="DQ20" s="686">
        <v>3298856</v>
      </c>
      <c r="DR20" s="681"/>
      <c r="DS20" s="681"/>
      <c r="DT20" s="681"/>
      <c r="DU20" s="681"/>
      <c r="DV20" s="681"/>
      <c r="DW20" s="681"/>
      <c r="DX20" s="681"/>
      <c r="DY20" s="681"/>
      <c r="DZ20" s="681"/>
      <c r="EA20" s="681"/>
      <c r="EB20" s="681"/>
      <c r="EC20" s="724"/>
    </row>
    <row r="21" spans="2:133" ht="11.25" customHeight="1" x14ac:dyDescent="0.15">
      <c r="B21" s="677" t="s">
        <v>280</v>
      </c>
      <c r="C21" s="678"/>
      <c r="D21" s="678"/>
      <c r="E21" s="678"/>
      <c r="F21" s="678"/>
      <c r="G21" s="678"/>
      <c r="H21" s="678"/>
      <c r="I21" s="678"/>
      <c r="J21" s="678"/>
      <c r="K21" s="678"/>
      <c r="L21" s="678"/>
      <c r="M21" s="678"/>
      <c r="N21" s="678"/>
      <c r="O21" s="678"/>
      <c r="P21" s="678"/>
      <c r="Q21" s="679"/>
      <c r="R21" s="680">
        <v>11175</v>
      </c>
      <c r="S21" s="681"/>
      <c r="T21" s="681"/>
      <c r="U21" s="681"/>
      <c r="V21" s="681"/>
      <c r="W21" s="681"/>
      <c r="X21" s="681"/>
      <c r="Y21" s="682"/>
      <c r="Z21" s="717">
        <v>0.2</v>
      </c>
      <c r="AA21" s="717"/>
      <c r="AB21" s="717"/>
      <c r="AC21" s="717"/>
      <c r="AD21" s="718">
        <v>11175</v>
      </c>
      <c r="AE21" s="718"/>
      <c r="AF21" s="718"/>
      <c r="AG21" s="718"/>
      <c r="AH21" s="718"/>
      <c r="AI21" s="718"/>
      <c r="AJ21" s="718"/>
      <c r="AK21" s="718"/>
      <c r="AL21" s="683">
        <v>0.4</v>
      </c>
      <c r="AM21" s="684"/>
      <c r="AN21" s="684"/>
      <c r="AO21" s="719"/>
      <c r="AP21" s="775" t="s">
        <v>281</v>
      </c>
      <c r="AQ21" s="782"/>
      <c r="AR21" s="782"/>
      <c r="AS21" s="782"/>
      <c r="AT21" s="782"/>
      <c r="AU21" s="782"/>
      <c r="AV21" s="782"/>
      <c r="AW21" s="782"/>
      <c r="AX21" s="782"/>
      <c r="AY21" s="782"/>
      <c r="AZ21" s="782"/>
      <c r="BA21" s="782"/>
      <c r="BB21" s="782"/>
      <c r="BC21" s="782"/>
      <c r="BD21" s="782"/>
      <c r="BE21" s="782"/>
      <c r="BF21" s="777"/>
      <c r="BG21" s="680">
        <v>2511</v>
      </c>
      <c r="BH21" s="681"/>
      <c r="BI21" s="681"/>
      <c r="BJ21" s="681"/>
      <c r="BK21" s="681"/>
      <c r="BL21" s="681"/>
      <c r="BM21" s="681"/>
      <c r="BN21" s="682"/>
      <c r="BO21" s="717">
        <v>0.3</v>
      </c>
      <c r="BP21" s="717"/>
      <c r="BQ21" s="717"/>
      <c r="BR21" s="717"/>
      <c r="BS21" s="686" t="s">
        <v>245</v>
      </c>
      <c r="BT21" s="681"/>
      <c r="BU21" s="681"/>
      <c r="BV21" s="681"/>
      <c r="BW21" s="681"/>
      <c r="BX21" s="681"/>
      <c r="BY21" s="681"/>
      <c r="BZ21" s="681"/>
      <c r="CA21" s="681"/>
      <c r="CB21" s="724"/>
      <c r="CD21" s="787"/>
      <c r="CE21" s="730"/>
      <c r="CF21" s="730"/>
      <c r="CG21" s="730"/>
      <c r="CH21" s="730"/>
      <c r="CI21" s="730"/>
      <c r="CJ21" s="730"/>
      <c r="CK21" s="730"/>
      <c r="CL21" s="730"/>
      <c r="CM21" s="730"/>
      <c r="CN21" s="730"/>
      <c r="CO21" s="730"/>
      <c r="CP21" s="730"/>
      <c r="CQ21" s="73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282</v>
      </c>
      <c r="C22" s="678"/>
      <c r="D22" s="678"/>
      <c r="E22" s="678"/>
      <c r="F22" s="678"/>
      <c r="G22" s="678"/>
      <c r="H22" s="678"/>
      <c r="I22" s="678"/>
      <c r="J22" s="678"/>
      <c r="K22" s="678"/>
      <c r="L22" s="678"/>
      <c r="M22" s="678"/>
      <c r="N22" s="678"/>
      <c r="O22" s="678"/>
      <c r="P22" s="678"/>
      <c r="Q22" s="679"/>
      <c r="R22" s="680">
        <v>2177454</v>
      </c>
      <c r="S22" s="681"/>
      <c r="T22" s="681"/>
      <c r="U22" s="681"/>
      <c r="V22" s="681"/>
      <c r="W22" s="681"/>
      <c r="X22" s="681"/>
      <c r="Y22" s="682"/>
      <c r="Z22" s="717">
        <v>46.5</v>
      </c>
      <c r="AA22" s="717"/>
      <c r="AB22" s="717"/>
      <c r="AC22" s="717"/>
      <c r="AD22" s="718">
        <v>1955583</v>
      </c>
      <c r="AE22" s="718"/>
      <c r="AF22" s="718"/>
      <c r="AG22" s="718"/>
      <c r="AH22" s="718"/>
      <c r="AI22" s="718"/>
      <c r="AJ22" s="718"/>
      <c r="AK22" s="718"/>
      <c r="AL22" s="683">
        <v>66.8</v>
      </c>
      <c r="AM22" s="684"/>
      <c r="AN22" s="684"/>
      <c r="AO22" s="719"/>
      <c r="AP22" s="775" t="s">
        <v>283</v>
      </c>
      <c r="AQ22" s="782"/>
      <c r="AR22" s="782"/>
      <c r="AS22" s="782"/>
      <c r="AT22" s="782"/>
      <c r="AU22" s="782"/>
      <c r="AV22" s="782"/>
      <c r="AW22" s="782"/>
      <c r="AX22" s="782"/>
      <c r="AY22" s="782"/>
      <c r="AZ22" s="782"/>
      <c r="BA22" s="782"/>
      <c r="BB22" s="782"/>
      <c r="BC22" s="782"/>
      <c r="BD22" s="782"/>
      <c r="BE22" s="782"/>
      <c r="BF22" s="777"/>
      <c r="BG22" s="680" t="s">
        <v>130</v>
      </c>
      <c r="BH22" s="681"/>
      <c r="BI22" s="681"/>
      <c r="BJ22" s="681"/>
      <c r="BK22" s="681"/>
      <c r="BL22" s="681"/>
      <c r="BM22" s="681"/>
      <c r="BN22" s="682"/>
      <c r="BO22" s="717" t="s">
        <v>181</v>
      </c>
      <c r="BP22" s="717"/>
      <c r="BQ22" s="717"/>
      <c r="BR22" s="717"/>
      <c r="BS22" s="686" t="s">
        <v>245</v>
      </c>
      <c r="BT22" s="681"/>
      <c r="BU22" s="681"/>
      <c r="BV22" s="681"/>
      <c r="BW22" s="681"/>
      <c r="BX22" s="681"/>
      <c r="BY22" s="681"/>
      <c r="BZ22" s="681"/>
      <c r="CA22" s="681"/>
      <c r="CB22" s="724"/>
      <c r="CD22" s="784" t="s">
        <v>284</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285</v>
      </c>
      <c r="C23" s="678"/>
      <c r="D23" s="678"/>
      <c r="E23" s="678"/>
      <c r="F23" s="678"/>
      <c r="G23" s="678"/>
      <c r="H23" s="678"/>
      <c r="I23" s="678"/>
      <c r="J23" s="678"/>
      <c r="K23" s="678"/>
      <c r="L23" s="678"/>
      <c r="M23" s="678"/>
      <c r="N23" s="678"/>
      <c r="O23" s="678"/>
      <c r="P23" s="678"/>
      <c r="Q23" s="679"/>
      <c r="R23" s="680">
        <v>1955583</v>
      </c>
      <c r="S23" s="681"/>
      <c r="T23" s="681"/>
      <c r="U23" s="681"/>
      <c r="V23" s="681"/>
      <c r="W23" s="681"/>
      <c r="X23" s="681"/>
      <c r="Y23" s="682"/>
      <c r="Z23" s="717">
        <v>41.8</v>
      </c>
      <c r="AA23" s="717"/>
      <c r="AB23" s="717"/>
      <c r="AC23" s="717"/>
      <c r="AD23" s="718">
        <v>1955583</v>
      </c>
      <c r="AE23" s="718"/>
      <c r="AF23" s="718"/>
      <c r="AG23" s="718"/>
      <c r="AH23" s="718"/>
      <c r="AI23" s="718"/>
      <c r="AJ23" s="718"/>
      <c r="AK23" s="718"/>
      <c r="AL23" s="683">
        <v>66.8</v>
      </c>
      <c r="AM23" s="684"/>
      <c r="AN23" s="684"/>
      <c r="AO23" s="719"/>
      <c r="AP23" s="775" t="s">
        <v>286</v>
      </c>
      <c r="AQ23" s="782"/>
      <c r="AR23" s="782"/>
      <c r="AS23" s="782"/>
      <c r="AT23" s="782"/>
      <c r="AU23" s="782"/>
      <c r="AV23" s="782"/>
      <c r="AW23" s="782"/>
      <c r="AX23" s="782"/>
      <c r="AY23" s="782"/>
      <c r="AZ23" s="782"/>
      <c r="BA23" s="782"/>
      <c r="BB23" s="782"/>
      <c r="BC23" s="782"/>
      <c r="BD23" s="782"/>
      <c r="BE23" s="782"/>
      <c r="BF23" s="777"/>
      <c r="BG23" s="680">
        <v>22180</v>
      </c>
      <c r="BH23" s="681"/>
      <c r="BI23" s="681"/>
      <c r="BJ23" s="681"/>
      <c r="BK23" s="681"/>
      <c r="BL23" s="681"/>
      <c r="BM23" s="681"/>
      <c r="BN23" s="682"/>
      <c r="BO23" s="717">
        <v>2.8</v>
      </c>
      <c r="BP23" s="717"/>
      <c r="BQ23" s="717"/>
      <c r="BR23" s="717"/>
      <c r="BS23" s="686" t="s">
        <v>245</v>
      </c>
      <c r="BT23" s="681"/>
      <c r="BU23" s="681"/>
      <c r="BV23" s="681"/>
      <c r="BW23" s="681"/>
      <c r="BX23" s="681"/>
      <c r="BY23" s="681"/>
      <c r="BZ23" s="681"/>
      <c r="CA23" s="681"/>
      <c r="CB23" s="724"/>
      <c r="CD23" s="784" t="s">
        <v>225</v>
      </c>
      <c r="CE23" s="785"/>
      <c r="CF23" s="785"/>
      <c r="CG23" s="785"/>
      <c r="CH23" s="785"/>
      <c r="CI23" s="785"/>
      <c r="CJ23" s="785"/>
      <c r="CK23" s="785"/>
      <c r="CL23" s="785"/>
      <c r="CM23" s="785"/>
      <c r="CN23" s="785"/>
      <c r="CO23" s="785"/>
      <c r="CP23" s="785"/>
      <c r="CQ23" s="786"/>
      <c r="CR23" s="784" t="s">
        <v>287</v>
      </c>
      <c r="CS23" s="785"/>
      <c r="CT23" s="785"/>
      <c r="CU23" s="785"/>
      <c r="CV23" s="785"/>
      <c r="CW23" s="785"/>
      <c r="CX23" s="785"/>
      <c r="CY23" s="786"/>
      <c r="CZ23" s="784" t="s">
        <v>288</v>
      </c>
      <c r="DA23" s="785"/>
      <c r="DB23" s="785"/>
      <c r="DC23" s="786"/>
      <c r="DD23" s="784" t="s">
        <v>289</v>
      </c>
      <c r="DE23" s="785"/>
      <c r="DF23" s="785"/>
      <c r="DG23" s="785"/>
      <c r="DH23" s="785"/>
      <c r="DI23" s="785"/>
      <c r="DJ23" s="785"/>
      <c r="DK23" s="786"/>
      <c r="DL23" s="793" t="s">
        <v>290</v>
      </c>
      <c r="DM23" s="794"/>
      <c r="DN23" s="794"/>
      <c r="DO23" s="794"/>
      <c r="DP23" s="794"/>
      <c r="DQ23" s="794"/>
      <c r="DR23" s="794"/>
      <c r="DS23" s="794"/>
      <c r="DT23" s="794"/>
      <c r="DU23" s="794"/>
      <c r="DV23" s="795"/>
      <c r="DW23" s="784" t="s">
        <v>291</v>
      </c>
      <c r="DX23" s="785"/>
      <c r="DY23" s="785"/>
      <c r="DZ23" s="785"/>
      <c r="EA23" s="785"/>
      <c r="EB23" s="785"/>
      <c r="EC23" s="786"/>
    </row>
    <row r="24" spans="2:133" ht="11.25" customHeight="1" x14ac:dyDescent="0.15">
      <c r="B24" s="677" t="s">
        <v>292</v>
      </c>
      <c r="C24" s="678"/>
      <c r="D24" s="678"/>
      <c r="E24" s="678"/>
      <c r="F24" s="678"/>
      <c r="G24" s="678"/>
      <c r="H24" s="678"/>
      <c r="I24" s="678"/>
      <c r="J24" s="678"/>
      <c r="K24" s="678"/>
      <c r="L24" s="678"/>
      <c r="M24" s="678"/>
      <c r="N24" s="678"/>
      <c r="O24" s="678"/>
      <c r="P24" s="678"/>
      <c r="Q24" s="679"/>
      <c r="R24" s="680">
        <v>221871</v>
      </c>
      <c r="S24" s="681"/>
      <c r="T24" s="681"/>
      <c r="U24" s="681"/>
      <c r="V24" s="681"/>
      <c r="W24" s="681"/>
      <c r="X24" s="681"/>
      <c r="Y24" s="682"/>
      <c r="Z24" s="717">
        <v>4.7</v>
      </c>
      <c r="AA24" s="717"/>
      <c r="AB24" s="717"/>
      <c r="AC24" s="717"/>
      <c r="AD24" s="718" t="s">
        <v>245</v>
      </c>
      <c r="AE24" s="718"/>
      <c r="AF24" s="718"/>
      <c r="AG24" s="718"/>
      <c r="AH24" s="718"/>
      <c r="AI24" s="718"/>
      <c r="AJ24" s="718"/>
      <c r="AK24" s="718"/>
      <c r="AL24" s="683" t="s">
        <v>130</v>
      </c>
      <c r="AM24" s="684"/>
      <c r="AN24" s="684"/>
      <c r="AO24" s="719"/>
      <c r="AP24" s="775" t="s">
        <v>293</v>
      </c>
      <c r="AQ24" s="782"/>
      <c r="AR24" s="782"/>
      <c r="AS24" s="782"/>
      <c r="AT24" s="782"/>
      <c r="AU24" s="782"/>
      <c r="AV24" s="782"/>
      <c r="AW24" s="782"/>
      <c r="AX24" s="782"/>
      <c r="AY24" s="782"/>
      <c r="AZ24" s="782"/>
      <c r="BA24" s="782"/>
      <c r="BB24" s="782"/>
      <c r="BC24" s="782"/>
      <c r="BD24" s="782"/>
      <c r="BE24" s="782"/>
      <c r="BF24" s="777"/>
      <c r="BG24" s="680" t="s">
        <v>245</v>
      </c>
      <c r="BH24" s="681"/>
      <c r="BI24" s="681"/>
      <c r="BJ24" s="681"/>
      <c r="BK24" s="681"/>
      <c r="BL24" s="681"/>
      <c r="BM24" s="681"/>
      <c r="BN24" s="682"/>
      <c r="BO24" s="717" t="s">
        <v>245</v>
      </c>
      <c r="BP24" s="717"/>
      <c r="BQ24" s="717"/>
      <c r="BR24" s="717"/>
      <c r="BS24" s="686" t="s">
        <v>130</v>
      </c>
      <c r="BT24" s="681"/>
      <c r="BU24" s="681"/>
      <c r="BV24" s="681"/>
      <c r="BW24" s="681"/>
      <c r="BX24" s="681"/>
      <c r="BY24" s="681"/>
      <c r="BZ24" s="681"/>
      <c r="CA24" s="681"/>
      <c r="CB24" s="724"/>
      <c r="CD24" s="738" t="s">
        <v>294</v>
      </c>
      <c r="CE24" s="739"/>
      <c r="CF24" s="739"/>
      <c r="CG24" s="739"/>
      <c r="CH24" s="739"/>
      <c r="CI24" s="739"/>
      <c r="CJ24" s="739"/>
      <c r="CK24" s="739"/>
      <c r="CL24" s="739"/>
      <c r="CM24" s="739"/>
      <c r="CN24" s="739"/>
      <c r="CO24" s="739"/>
      <c r="CP24" s="739"/>
      <c r="CQ24" s="740"/>
      <c r="CR24" s="735">
        <v>2014662</v>
      </c>
      <c r="CS24" s="736"/>
      <c r="CT24" s="736"/>
      <c r="CU24" s="736"/>
      <c r="CV24" s="736"/>
      <c r="CW24" s="736"/>
      <c r="CX24" s="736"/>
      <c r="CY24" s="779"/>
      <c r="CZ24" s="780">
        <v>44.1</v>
      </c>
      <c r="DA24" s="751"/>
      <c r="DB24" s="751"/>
      <c r="DC24" s="783"/>
      <c r="DD24" s="778">
        <v>1395645</v>
      </c>
      <c r="DE24" s="736"/>
      <c r="DF24" s="736"/>
      <c r="DG24" s="736"/>
      <c r="DH24" s="736"/>
      <c r="DI24" s="736"/>
      <c r="DJ24" s="736"/>
      <c r="DK24" s="779"/>
      <c r="DL24" s="778">
        <v>1359788</v>
      </c>
      <c r="DM24" s="736"/>
      <c r="DN24" s="736"/>
      <c r="DO24" s="736"/>
      <c r="DP24" s="736"/>
      <c r="DQ24" s="736"/>
      <c r="DR24" s="736"/>
      <c r="DS24" s="736"/>
      <c r="DT24" s="736"/>
      <c r="DU24" s="736"/>
      <c r="DV24" s="779"/>
      <c r="DW24" s="780">
        <v>45</v>
      </c>
      <c r="DX24" s="751"/>
      <c r="DY24" s="751"/>
      <c r="DZ24" s="751"/>
      <c r="EA24" s="751"/>
      <c r="EB24" s="751"/>
      <c r="EC24" s="781"/>
    </row>
    <row r="25" spans="2:133" ht="11.25" customHeight="1" x14ac:dyDescent="0.15">
      <c r="B25" s="677" t="s">
        <v>295</v>
      </c>
      <c r="C25" s="678"/>
      <c r="D25" s="678"/>
      <c r="E25" s="678"/>
      <c r="F25" s="678"/>
      <c r="G25" s="678"/>
      <c r="H25" s="678"/>
      <c r="I25" s="678"/>
      <c r="J25" s="678"/>
      <c r="K25" s="678"/>
      <c r="L25" s="678"/>
      <c r="M25" s="678"/>
      <c r="N25" s="678"/>
      <c r="O25" s="678"/>
      <c r="P25" s="678"/>
      <c r="Q25" s="679"/>
      <c r="R25" s="680" t="s">
        <v>245</v>
      </c>
      <c r="S25" s="681"/>
      <c r="T25" s="681"/>
      <c r="U25" s="681"/>
      <c r="V25" s="681"/>
      <c r="W25" s="681"/>
      <c r="X25" s="681"/>
      <c r="Y25" s="682"/>
      <c r="Z25" s="717" t="s">
        <v>181</v>
      </c>
      <c r="AA25" s="717"/>
      <c r="AB25" s="717"/>
      <c r="AC25" s="717"/>
      <c r="AD25" s="718" t="s">
        <v>245</v>
      </c>
      <c r="AE25" s="718"/>
      <c r="AF25" s="718"/>
      <c r="AG25" s="718"/>
      <c r="AH25" s="718"/>
      <c r="AI25" s="718"/>
      <c r="AJ25" s="718"/>
      <c r="AK25" s="718"/>
      <c r="AL25" s="683" t="s">
        <v>245</v>
      </c>
      <c r="AM25" s="684"/>
      <c r="AN25" s="684"/>
      <c r="AO25" s="719"/>
      <c r="AP25" s="775" t="s">
        <v>296</v>
      </c>
      <c r="AQ25" s="782"/>
      <c r="AR25" s="782"/>
      <c r="AS25" s="782"/>
      <c r="AT25" s="782"/>
      <c r="AU25" s="782"/>
      <c r="AV25" s="782"/>
      <c r="AW25" s="782"/>
      <c r="AX25" s="782"/>
      <c r="AY25" s="782"/>
      <c r="AZ25" s="782"/>
      <c r="BA25" s="782"/>
      <c r="BB25" s="782"/>
      <c r="BC25" s="782"/>
      <c r="BD25" s="782"/>
      <c r="BE25" s="782"/>
      <c r="BF25" s="777"/>
      <c r="BG25" s="680" t="s">
        <v>245</v>
      </c>
      <c r="BH25" s="681"/>
      <c r="BI25" s="681"/>
      <c r="BJ25" s="681"/>
      <c r="BK25" s="681"/>
      <c r="BL25" s="681"/>
      <c r="BM25" s="681"/>
      <c r="BN25" s="682"/>
      <c r="BO25" s="717" t="s">
        <v>245</v>
      </c>
      <c r="BP25" s="717"/>
      <c r="BQ25" s="717"/>
      <c r="BR25" s="717"/>
      <c r="BS25" s="686" t="s">
        <v>245</v>
      </c>
      <c r="BT25" s="681"/>
      <c r="BU25" s="681"/>
      <c r="BV25" s="681"/>
      <c r="BW25" s="681"/>
      <c r="BX25" s="681"/>
      <c r="BY25" s="681"/>
      <c r="BZ25" s="681"/>
      <c r="CA25" s="681"/>
      <c r="CB25" s="724"/>
      <c r="CD25" s="713" t="s">
        <v>297</v>
      </c>
      <c r="CE25" s="714"/>
      <c r="CF25" s="714"/>
      <c r="CG25" s="714"/>
      <c r="CH25" s="714"/>
      <c r="CI25" s="714"/>
      <c r="CJ25" s="714"/>
      <c r="CK25" s="714"/>
      <c r="CL25" s="714"/>
      <c r="CM25" s="714"/>
      <c r="CN25" s="714"/>
      <c r="CO25" s="714"/>
      <c r="CP25" s="714"/>
      <c r="CQ25" s="715"/>
      <c r="CR25" s="680">
        <v>1056659</v>
      </c>
      <c r="CS25" s="699"/>
      <c r="CT25" s="699"/>
      <c r="CU25" s="699"/>
      <c r="CV25" s="699"/>
      <c r="CW25" s="699"/>
      <c r="CX25" s="699"/>
      <c r="CY25" s="700"/>
      <c r="CZ25" s="683">
        <v>23.1</v>
      </c>
      <c r="DA25" s="701"/>
      <c r="DB25" s="701"/>
      <c r="DC25" s="702"/>
      <c r="DD25" s="686">
        <v>752974</v>
      </c>
      <c r="DE25" s="699"/>
      <c r="DF25" s="699"/>
      <c r="DG25" s="699"/>
      <c r="DH25" s="699"/>
      <c r="DI25" s="699"/>
      <c r="DJ25" s="699"/>
      <c r="DK25" s="700"/>
      <c r="DL25" s="686">
        <v>718789</v>
      </c>
      <c r="DM25" s="699"/>
      <c r="DN25" s="699"/>
      <c r="DO25" s="699"/>
      <c r="DP25" s="699"/>
      <c r="DQ25" s="699"/>
      <c r="DR25" s="699"/>
      <c r="DS25" s="699"/>
      <c r="DT25" s="699"/>
      <c r="DU25" s="699"/>
      <c r="DV25" s="700"/>
      <c r="DW25" s="683">
        <v>23.8</v>
      </c>
      <c r="DX25" s="701"/>
      <c r="DY25" s="701"/>
      <c r="DZ25" s="701"/>
      <c r="EA25" s="701"/>
      <c r="EB25" s="701"/>
      <c r="EC25" s="716"/>
    </row>
    <row r="26" spans="2:133" ht="11.25" customHeight="1" x14ac:dyDescent="0.15">
      <c r="B26" s="677" t="s">
        <v>298</v>
      </c>
      <c r="C26" s="678"/>
      <c r="D26" s="678"/>
      <c r="E26" s="678"/>
      <c r="F26" s="678"/>
      <c r="G26" s="678"/>
      <c r="H26" s="678"/>
      <c r="I26" s="678"/>
      <c r="J26" s="678"/>
      <c r="K26" s="678"/>
      <c r="L26" s="678"/>
      <c r="M26" s="678"/>
      <c r="N26" s="678"/>
      <c r="O26" s="678"/>
      <c r="P26" s="678"/>
      <c r="Q26" s="679"/>
      <c r="R26" s="680">
        <v>3172062</v>
      </c>
      <c r="S26" s="681"/>
      <c r="T26" s="681"/>
      <c r="U26" s="681"/>
      <c r="V26" s="681"/>
      <c r="W26" s="681"/>
      <c r="X26" s="681"/>
      <c r="Y26" s="682"/>
      <c r="Z26" s="717">
        <v>67.8</v>
      </c>
      <c r="AA26" s="717"/>
      <c r="AB26" s="717"/>
      <c r="AC26" s="717"/>
      <c r="AD26" s="718">
        <v>2928011</v>
      </c>
      <c r="AE26" s="718"/>
      <c r="AF26" s="718"/>
      <c r="AG26" s="718"/>
      <c r="AH26" s="718"/>
      <c r="AI26" s="718"/>
      <c r="AJ26" s="718"/>
      <c r="AK26" s="718"/>
      <c r="AL26" s="683">
        <v>100</v>
      </c>
      <c r="AM26" s="684"/>
      <c r="AN26" s="684"/>
      <c r="AO26" s="719"/>
      <c r="AP26" s="775" t="s">
        <v>299</v>
      </c>
      <c r="AQ26" s="776"/>
      <c r="AR26" s="776"/>
      <c r="AS26" s="776"/>
      <c r="AT26" s="776"/>
      <c r="AU26" s="776"/>
      <c r="AV26" s="776"/>
      <c r="AW26" s="776"/>
      <c r="AX26" s="776"/>
      <c r="AY26" s="776"/>
      <c r="AZ26" s="776"/>
      <c r="BA26" s="776"/>
      <c r="BB26" s="776"/>
      <c r="BC26" s="776"/>
      <c r="BD26" s="776"/>
      <c r="BE26" s="776"/>
      <c r="BF26" s="777"/>
      <c r="BG26" s="680" t="s">
        <v>245</v>
      </c>
      <c r="BH26" s="681"/>
      <c r="BI26" s="681"/>
      <c r="BJ26" s="681"/>
      <c r="BK26" s="681"/>
      <c r="BL26" s="681"/>
      <c r="BM26" s="681"/>
      <c r="BN26" s="682"/>
      <c r="BO26" s="717" t="s">
        <v>130</v>
      </c>
      <c r="BP26" s="717"/>
      <c r="BQ26" s="717"/>
      <c r="BR26" s="717"/>
      <c r="BS26" s="686" t="s">
        <v>245</v>
      </c>
      <c r="BT26" s="681"/>
      <c r="BU26" s="681"/>
      <c r="BV26" s="681"/>
      <c r="BW26" s="681"/>
      <c r="BX26" s="681"/>
      <c r="BY26" s="681"/>
      <c r="BZ26" s="681"/>
      <c r="CA26" s="681"/>
      <c r="CB26" s="724"/>
      <c r="CD26" s="713" t="s">
        <v>300</v>
      </c>
      <c r="CE26" s="714"/>
      <c r="CF26" s="714"/>
      <c r="CG26" s="714"/>
      <c r="CH26" s="714"/>
      <c r="CI26" s="714"/>
      <c r="CJ26" s="714"/>
      <c r="CK26" s="714"/>
      <c r="CL26" s="714"/>
      <c r="CM26" s="714"/>
      <c r="CN26" s="714"/>
      <c r="CO26" s="714"/>
      <c r="CP26" s="714"/>
      <c r="CQ26" s="715"/>
      <c r="CR26" s="680">
        <v>723612</v>
      </c>
      <c r="CS26" s="681"/>
      <c r="CT26" s="681"/>
      <c r="CU26" s="681"/>
      <c r="CV26" s="681"/>
      <c r="CW26" s="681"/>
      <c r="CX26" s="681"/>
      <c r="CY26" s="682"/>
      <c r="CZ26" s="683">
        <v>15.8</v>
      </c>
      <c r="DA26" s="701"/>
      <c r="DB26" s="701"/>
      <c r="DC26" s="702"/>
      <c r="DD26" s="686">
        <v>497549</v>
      </c>
      <c r="DE26" s="681"/>
      <c r="DF26" s="681"/>
      <c r="DG26" s="681"/>
      <c r="DH26" s="681"/>
      <c r="DI26" s="681"/>
      <c r="DJ26" s="681"/>
      <c r="DK26" s="682"/>
      <c r="DL26" s="686" t="s">
        <v>130</v>
      </c>
      <c r="DM26" s="681"/>
      <c r="DN26" s="681"/>
      <c r="DO26" s="681"/>
      <c r="DP26" s="681"/>
      <c r="DQ26" s="681"/>
      <c r="DR26" s="681"/>
      <c r="DS26" s="681"/>
      <c r="DT26" s="681"/>
      <c r="DU26" s="681"/>
      <c r="DV26" s="682"/>
      <c r="DW26" s="683" t="s">
        <v>245</v>
      </c>
      <c r="DX26" s="701"/>
      <c r="DY26" s="701"/>
      <c r="DZ26" s="701"/>
      <c r="EA26" s="701"/>
      <c r="EB26" s="701"/>
      <c r="EC26" s="716"/>
    </row>
    <row r="27" spans="2:133" ht="11.25" customHeight="1" x14ac:dyDescent="0.15">
      <c r="B27" s="677" t="s">
        <v>301</v>
      </c>
      <c r="C27" s="678"/>
      <c r="D27" s="678"/>
      <c r="E27" s="678"/>
      <c r="F27" s="678"/>
      <c r="G27" s="678"/>
      <c r="H27" s="678"/>
      <c r="I27" s="678"/>
      <c r="J27" s="678"/>
      <c r="K27" s="678"/>
      <c r="L27" s="678"/>
      <c r="M27" s="678"/>
      <c r="N27" s="678"/>
      <c r="O27" s="678"/>
      <c r="P27" s="678"/>
      <c r="Q27" s="679"/>
      <c r="R27" s="680">
        <v>541</v>
      </c>
      <c r="S27" s="681"/>
      <c r="T27" s="681"/>
      <c r="U27" s="681"/>
      <c r="V27" s="681"/>
      <c r="W27" s="681"/>
      <c r="X27" s="681"/>
      <c r="Y27" s="682"/>
      <c r="Z27" s="717">
        <v>0</v>
      </c>
      <c r="AA27" s="717"/>
      <c r="AB27" s="717"/>
      <c r="AC27" s="717"/>
      <c r="AD27" s="718">
        <v>541</v>
      </c>
      <c r="AE27" s="718"/>
      <c r="AF27" s="718"/>
      <c r="AG27" s="718"/>
      <c r="AH27" s="718"/>
      <c r="AI27" s="718"/>
      <c r="AJ27" s="718"/>
      <c r="AK27" s="718"/>
      <c r="AL27" s="683">
        <v>0</v>
      </c>
      <c r="AM27" s="684"/>
      <c r="AN27" s="684"/>
      <c r="AO27" s="719"/>
      <c r="AP27" s="677" t="s">
        <v>302</v>
      </c>
      <c r="AQ27" s="678"/>
      <c r="AR27" s="678"/>
      <c r="AS27" s="678"/>
      <c r="AT27" s="678"/>
      <c r="AU27" s="678"/>
      <c r="AV27" s="678"/>
      <c r="AW27" s="678"/>
      <c r="AX27" s="678"/>
      <c r="AY27" s="678"/>
      <c r="AZ27" s="678"/>
      <c r="BA27" s="678"/>
      <c r="BB27" s="678"/>
      <c r="BC27" s="678"/>
      <c r="BD27" s="678"/>
      <c r="BE27" s="678"/>
      <c r="BF27" s="679"/>
      <c r="BG27" s="680">
        <v>805837</v>
      </c>
      <c r="BH27" s="681"/>
      <c r="BI27" s="681"/>
      <c r="BJ27" s="681"/>
      <c r="BK27" s="681"/>
      <c r="BL27" s="681"/>
      <c r="BM27" s="681"/>
      <c r="BN27" s="682"/>
      <c r="BO27" s="717">
        <v>100</v>
      </c>
      <c r="BP27" s="717"/>
      <c r="BQ27" s="717"/>
      <c r="BR27" s="717"/>
      <c r="BS27" s="686">
        <v>21272</v>
      </c>
      <c r="BT27" s="681"/>
      <c r="BU27" s="681"/>
      <c r="BV27" s="681"/>
      <c r="BW27" s="681"/>
      <c r="BX27" s="681"/>
      <c r="BY27" s="681"/>
      <c r="BZ27" s="681"/>
      <c r="CA27" s="681"/>
      <c r="CB27" s="724"/>
      <c r="CD27" s="713" t="s">
        <v>303</v>
      </c>
      <c r="CE27" s="714"/>
      <c r="CF27" s="714"/>
      <c r="CG27" s="714"/>
      <c r="CH27" s="714"/>
      <c r="CI27" s="714"/>
      <c r="CJ27" s="714"/>
      <c r="CK27" s="714"/>
      <c r="CL27" s="714"/>
      <c r="CM27" s="714"/>
      <c r="CN27" s="714"/>
      <c r="CO27" s="714"/>
      <c r="CP27" s="714"/>
      <c r="CQ27" s="715"/>
      <c r="CR27" s="680">
        <v>364083</v>
      </c>
      <c r="CS27" s="699"/>
      <c r="CT27" s="699"/>
      <c r="CU27" s="699"/>
      <c r="CV27" s="699"/>
      <c r="CW27" s="699"/>
      <c r="CX27" s="699"/>
      <c r="CY27" s="700"/>
      <c r="CZ27" s="683">
        <v>8</v>
      </c>
      <c r="DA27" s="701"/>
      <c r="DB27" s="701"/>
      <c r="DC27" s="702"/>
      <c r="DD27" s="686">
        <v>93413</v>
      </c>
      <c r="DE27" s="699"/>
      <c r="DF27" s="699"/>
      <c r="DG27" s="699"/>
      <c r="DH27" s="699"/>
      <c r="DI27" s="699"/>
      <c r="DJ27" s="699"/>
      <c r="DK27" s="700"/>
      <c r="DL27" s="686">
        <v>91741</v>
      </c>
      <c r="DM27" s="699"/>
      <c r="DN27" s="699"/>
      <c r="DO27" s="699"/>
      <c r="DP27" s="699"/>
      <c r="DQ27" s="699"/>
      <c r="DR27" s="699"/>
      <c r="DS27" s="699"/>
      <c r="DT27" s="699"/>
      <c r="DU27" s="699"/>
      <c r="DV27" s="700"/>
      <c r="DW27" s="683">
        <v>3</v>
      </c>
      <c r="DX27" s="701"/>
      <c r="DY27" s="701"/>
      <c r="DZ27" s="701"/>
      <c r="EA27" s="701"/>
      <c r="EB27" s="701"/>
      <c r="EC27" s="716"/>
    </row>
    <row r="28" spans="2:133" ht="11.25" customHeight="1" x14ac:dyDescent="0.15">
      <c r="B28" s="677" t="s">
        <v>304</v>
      </c>
      <c r="C28" s="678"/>
      <c r="D28" s="678"/>
      <c r="E28" s="678"/>
      <c r="F28" s="678"/>
      <c r="G28" s="678"/>
      <c r="H28" s="678"/>
      <c r="I28" s="678"/>
      <c r="J28" s="678"/>
      <c r="K28" s="678"/>
      <c r="L28" s="678"/>
      <c r="M28" s="678"/>
      <c r="N28" s="678"/>
      <c r="O28" s="678"/>
      <c r="P28" s="678"/>
      <c r="Q28" s="679"/>
      <c r="R28" s="680">
        <v>6400</v>
      </c>
      <c r="S28" s="681"/>
      <c r="T28" s="681"/>
      <c r="U28" s="681"/>
      <c r="V28" s="681"/>
      <c r="W28" s="681"/>
      <c r="X28" s="681"/>
      <c r="Y28" s="682"/>
      <c r="Z28" s="717">
        <v>0.1</v>
      </c>
      <c r="AA28" s="717"/>
      <c r="AB28" s="717"/>
      <c r="AC28" s="717"/>
      <c r="AD28" s="718" t="s">
        <v>245</v>
      </c>
      <c r="AE28" s="718"/>
      <c r="AF28" s="718"/>
      <c r="AG28" s="718"/>
      <c r="AH28" s="718"/>
      <c r="AI28" s="718"/>
      <c r="AJ28" s="718"/>
      <c r="AK28" s="718"/>
      <c r="AL28" s="683" t="s">
        <v>130</v>
      </c>
      <c r="AM28" s="684"/>
      <c r="AN28" s="684"/>
      <c r="AO28" s="719"/>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7"/>
      <c r="BP28" s="717"/>
      <c r="BQ28" s="717"/>
      <c r="BR28" s="717"/>
      <c r="BS28" s="686"/>
      <c r="BT28" s="681"/>
      <c r="BU28" s="681"/>
      <c r="BV28" s="681"/>
      <c r="BW28" s="681"/>
      <c r="BX28" s="681"/>
      <c r="BY28" s="681"/>
      <c r="BZ28" s="681"/>
      <c r="CA28" s="681"/>
      <c r="CB28" s="724"/>
      <c r="CD28" s="713" t="s">
        <v>305</v>
      </c>
      <c r="CE28" s="714"/>
      <c r="CF28" s="714"/>
      <c r="CG28" s="714"/>
      <c r="CH28" s="714"/>
      <c r="CI28" s="714"/>
      <c r="CJ28" s="714"/>
      <c r="CK28" s="714"/>
      <c r="CL28" s="714"/>
      <c r="CM28" s="714"/>
      <c r="CN28" s="714"/>
      <c r="CO28" s="714"/>
      <c r="CP28" s="714"/>
      <c r="CQ28" s="715"/>
      <c r="CR28" s="680">
        <v>593920</v>
      </c>
      <c r="CS28" s="681"/>
      <c r="CT28" s="681"/>
      <c r="CU28" s="681"/>
      <c r="CV28" s="681"/>
      <c r="CW28" s="681"/>
      <c r="CX28" s="681"/>
      <c r="CY28" s="682"/>
      <c r="CZ28" s="683">
        <v>13</v>
      </c>
      <c r="DA28" s="701"/>
      <c r="DB28" s="701"/>
      <c r="DC28" s="702"/>
      <c r="DD28" s="686">
        <v>549258</v>
      </c>
      <c r="DE28" s="681"/>
      <c r="DF28" s="681"/>
      <c r="DG28" s="681"/>
      <c r="DH28" s="681"/>
      <c r="DI28" s="681"/>
      <c r="DJ28" s="681"/>
      <c r="DK28" s="682"/>
      <c r="DL28" s="686">
        <v>549258</v>
      </c>
      <c r="DM28" s="681"/>
      <c r="DN28" s="681"/>
      <c r="DO28" s="681"/>
      <c r="DP28" s="681"/>
      <c r="DQ28" s="681"/>
      <c r="DR28" s="681"/>
      <c r="DS28" s="681"/>
      <c r="DT28" s="681"/>
      <c r="DU28" s="681"/>
      <c r="DV28" s="682"/>
      <c r="DW28" s="683">
        <v>18.2</v>
      </c>
      <c r="DX28" s="701"/>
      <c r="DY28" s="701"/>
      <c r="DZ28" s="701"/>
      <c r="EA28" s="701"/>
      <c r="EB28" s="701"/>
      <c r="EC28" s="716"/>
    </row>
    <row r="29" spans="2:133" ht="11.25" customHeight="1" x14ac:dyDescent="0.15">
      <c r="B29" s="677" t="s">
        <v>306</v>
      </c>
      <c r="C29" s="678"/>
      <c r="D29" s="678"/>
      <c r="E29" s="678"/>
      <c r="F29" s="678"/>
      <c r="G29" s="678"/>
      <c r="H29" s="678"/>
      <c r="I29" s="678"/>
      <c r="J29" s="678"/>
      <c r="K29" s="678"/>
      <c r="L29" s="678"/>
      <c r="M29" s="678"/>
      <c r="N29" s="678"/>
      <c r="O29" s="678"/>
      <c r="P29" s="678"/>
      <c r="Q29" s="679"/>
      <c r="R29" s="680">
        <v>103455</v>
      </c>
      <c r="S29" s="681"/>
      <c r="T29" s="681"/>
      <c r="U29" s="681"/>
      <c r="V29" s="681"/>
      <c r="W29" s="681"/>
      <c r="X29" s="681"/>
      <c r="Y29" s="682"/>
      <c r="Z29" s="717">
        <v>2.2000000000000002</v>
      </c>
      <c r="AA29" s="717"/>
      <c r="AB29" s="717"/>
      <c r="AC29" s="717"/>
      <c r="AD29" s="718" t="s">
        <v>181</v>
      </c>
      <c r="AE29" s="718"/>
      <c r="AF29" s="718"/>
      <c r="AG29" s="718"/>
      <c r="AH29" s="718"/>
      <c r="AI29" s="718"/>
      <c r="AJ29" s="718"/>
      <c r="AK29" s="718"/>
      <c r="AL29" s="683" t="s">
        <v>130</v>
      </c>
      <c r="AM29" s="684"/>
      <c r="AN29" s="684"/>
      <c r="AO29" s="719"/>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7"/>
      <c r="BP29" s="717"/>
      <c r="BQ29" s="717"/>
      <c r="BR29" s="717"/>
      <c r="BS29" s="718"/>
      <c r="BT29" s="718"/>
      <c r="BU29" s="718"/>
      <c r="BV29" s="718"/>
      <c r="BW29" s="718"/>
      <c r="BX29" s="718"/>
      <c r="BY29" s="718"/>
      <c r="BZ29" s="718"/>
      <c r="CA29" s="718"/>
      <c r="CB29" s="768"/>
      <c r="CD29" s="769" t="s">
        <v>307</v>
      </c>
      <c r="CE29" s="770"/>
      <c r="CF29" s="713" t="s">
        <v>308</v>
      </c>
      <c r="CG29" s="714"/>
      <c r="CH29" s="714"/>
      <c r="CI29" s="714"/>
      <c r="CJ29" s="714"/>
      <c r="CK29" s="714"/>
      <c r="CL29" s="714"/>
      <c r="CM29" s="714"/>
      <c r="CN29" s="714"/>
      <c r="CO29" s="714"/>
      <c r="CP29" s="714"/>
      <c r="CQ29" s="715"/>
      <c r="CR29" s="680">
        <v>593918</v>
      </c>
      <c r="CS29" s="699"/>
      <c r="CT29" s="699"/>
      <c r="CU29" s="699"/>
      <c r="CV29" s="699"/>
      <c r="CW29" s="699"/>
      <c r="CX29" s="699"/>
      <c r="CY29" s="700"/>
      <c r="CZ29" s="683">
        <v>13</v>
      </c>
      <c r="DA29" s="701"/>
      <c r="DB29" s="701"/>
      <c r="DC29" s="702"/>
      <c r="DD29" s="686">
        <v>549256</v>
      </c>
      <c r="DE29" s="699"/>
      <c r="DF29" s="699"/>
      <c r="DG29" s="699"/>
      <c r="DH29" s="699"/>
      <c r="DI29" s="699"/>
      <c r="DJ29" s="699"/>
      <c r="DK29" s="700"/>
      <c r="DL29" s="686">
        <v>549256</v>
      </c>
      <c r="DM29" s="699"/>
      <c r="DN29" s="699"/>
      <c r="DO29" s="699"/>
      <c r="DP29" s="699"/>
      <c r="DQ29" s="699"/>
      <c r="DR29" s="699"/>
      <c r="DS29" s="699"/>
      <c r="DT29" s="699"/>
      <c r="DU29" s="699"/>
      <c r="DV29" s="700"/>
      <c r="DW29" s="683">
        <v>18.2</v>
      </c>
      <c r="DX29" s="701"/>
      <c r="DY29" s="701"/>
      <c r="DZ29" s="701"/>
      <c r="EA29" s="701"/>
      <c r="EB29" s="701"/>
      <c r="EC29" s="716"/>
    </row>
    <row r="30" spans="2:133" ht="11.25" customHeight="1" x14ac:dyDescent="0.15">
      <c r="B30" s="677" t="s">
        <v>309</v>
      </c>
      <c r="C30" s="678"/>
      <c r="D30" s="678"/>
      <c r="E30" s="678"/>
      <c r="F30" s="678"/>
      <c r="G30" s="678"/>
      <c r="H30" s="678"/>
      <c r="I30" s="678"/>
      <c r="J30" s="678"/>
      <c r="K30" s="678"/>
      <c r="L30" s="678"/>
      <c r="M30" s="678"/>
      <c r="N30" s="678"/>
      <c r="O30" s="678"/>
      <c r="P30" s="678"/>
      <c r="Q30" s="679"/>
      <c r="R30" s="680">
        <v>18957</v>
      </c>
      <c r="S30" s="681"/>
      <c r="T30" s="681"/>
      <c r="U30" s="681"/>
      <c r="V30" s="681"/>
      <c r="W30" s="681"/>
      <c r="X30" s="681"/>
      <c r="Y30" s="682"/>
      <c r="Z30" s="717">
        <v>0.4</v>
      </c>
      <c r="AA30" s="717"/>
      <c r="AB30" s="717"/>
      <c r="AC30" s="717"/>
      <c r="AD30" s="718" t="s">
        <v>245</v>
      </c>
      <c r="AE30" s="718"/>
      <c r="AF30" s="718"/>
      <c r="AG30" s="718"/>
      <c r="AH30" s="718"/>
      <c r="AI30" s="718"/>
      <c r="AJ30" s="718"/>
      <c r="AK30" s="718"/>
      <c r="AL30" s="683" t="s">
        <v>245</v>
      </c>
      <c r="AM30" s="684"/>
      <c r="AN30" s="684"/>
      <c r="AO30" s="719"/>
      <c r="AP30" s="741" t="s">
        <v>225</v>
      </c>
      <c r="AQ30" s="742"/>
      <c r="AR30" s="742"/>
      <c r="AS30" s="742"/>
      <c r="AT30" s="742"/>
      <c r="AU30" s="742"/>
      <c r="AV30" s="742"/>
      <c r="AW30" s="742"/>
      <c r="AX30" s="742"/>
      <c r="AY30" s="742"/>
      <c r="AZ30" s="742"/>
      <c r="BA30" s="742"/>
      <c r="BB30" s="742"/>
      <c r="BC30" s="742"/>
      <c r="BD30" s="742"/>
      <c r="BE30" s="742"/>
      <c r="BF30" s="743"/>
      <c r="BG30" s="741" t="s">
        <v>310</v>
      </c>
      <c r="BH30" s="766"/>
      <c r="BI30" s="766"/>
      <c r="BJ30" s="766"/>
      <c r="BK30" s="766"/>
      <c r="BL30" s="766"/>
      <c r="BM30" s="766"/>
      <c r="BN30" s="766"/>
      <c r="BO30" s="766"/>
      <c r="BP30" s="766"/>
      <c r="BQ30" s="767"/>
      <c r="BR30" s="741" t="s">
        <v>311</v>
      </c>
      <c r="BS30" s="766"/>
      <c r="BT30" s="766"/>
      <c r="BU30" s="766"/>
      <c r="BV30" s="766"/>
      <c r="BW30" s="766"/>
      <c r="BX30" s="766"/>
      <c r="BY30" s="766"/>
      <c r="BZ30" s="766"/>
      <c r="CA30" s="766"/>
      <c r="CB30" s="767"/>
      <c r="CD30" s="771"/>
      <c r="CE30" s="772"/>
      <c r="CF30" s="713" t="s">
        <v>312</v>
      </c>
      <c r="CG30" s="714"/>
      <c r="CH30" s="714"/>
      <c r="CI30" s="714"/>
      <c r="CJ30" s="714"/>
      <c r="CK30" s="714"/>
      <c r="CL30" s="714"/>
      <c r="CM30" s="714"/>
      <c r="CN30" s="714"/>
      <c r="CO30" s="714"/>
      <c r="CP30" s="714"/>
      <c r="CQ30" s="715"/>
      <c r="CR30" s="680">
        <v>557022</v>
      </c>
      <c r="CS30" s="681"/>
      <c r="CT30" s="681"/>
      <c r="CU30" s="681"/>
      <c r="CV30" s="681"/>
      <c r="CW30" s="681"/>
      <c r="CX30" s="681"/>
      <c r="CY30" s="682"/>
      <c r="CZ30" s="683">
        <v>12.2</v>
      </c>
      <c r="DA30" s="701"/>
      <c r="DB30" s="701"/>
      <c r="DC30" s="702"/>
      <c r="DD30" s="686">
        <v>512674</v>
      </c>
      <c r="DE30" s="681"/>
      <c r="DF30" s="681"/>
      <c r="DG30" s="681"/>
      <c r="DH30" s="681"/>
      <c r="DI30" s="681"/>
      <c r="DJ30" s="681"/>
      <c r="DK30" s="682"/>
      <c r="DL30" s="686">
        <v>512674</v>
      </c>
      <c r="DM30" s="681"/>
      <c r="DN30" s="681"/>
      <c r="DO30" s="681"/>
      <c r="DP30" s="681"/>
      <c r="DQ30" s="681"/>
      <c r="DR30" s="681"/>
      <c r="DS30" s="681"/>
      <c r="DT30" s="681"/>
      <c r="DU30" s="681"/>
      <c r="DV30" s="682"/>
      <c r="DW30" s="683">
        <v>17</v>
      </c>
      <c r="DX30" s="701"/>
      <c r="DY30" s="701"/>
      <c r="DZ30" s="701"/>
      <c r="EA30" s="701"/>
      <c r="EB30" s="701"/>
      <c r="EC30" s="716"/>
    </row>
    <row r="31" spans="2:133" ht="11.25" customHeight="1" x14ac:dyDescent="0.15">
      <c r="B31" s="677" t="s">
        <v>313</v>
      </c>
      <c r="C31" s="678"/>
      <c r="D31" s="678"/>
      <c r="E31" s="678"/>
      <c r="F31" s="678"/>
      <c r="G31" s="678"/>
      <c r="H31" s="678"/>
      <c r="I31" s="678"/>
      <c r="J31" s="678"/>
      <c r="K31" s="678"/>
      <c r="L31" s="678"/>
      <c r="M31" s="678"/>
      <c r="N31" s="678"/>
      <c r="O31" s="678"/>
      <c r="P31" s="678"/>
      <c r="Q31" s="679"/>
      <c r="R31" s="680">
        <v>219511</v>
      </c>
      <c r="S31" s="681"/>
      <c r="T31" s="681"/>
      <c r="U31" s="681"/>
      <c r="V31" s="681"/>
      <c r="W31" s="681"/>
      <c r="X31" s="681"/>
      <c r="Y31" s="682"/>
      <c r="Z31" s="717">
        <v>4.7</v>
      </c>
      <c r="AA31" s="717"/>
      <c r="AB31" s="717"/>
      <c r="AC31" s="717"/>
      <c r="AD31" s="718" t="s">
        <v>245</v>
      </c>
      <c r="AE31" s="718"/>
      <c r="AF31" s="718"/>
      <c r="AG31" s="718"/>
      <c r="AH31" s="718"/>
      <c r="AI31" s="718"/>
      <c r="AJ31" s="718"/>
      <c r="AK31" s="718"/>
      <c r="AL31" s="683" t="s">
        <v>130</v>
      </c>
      <c r="AM31" s="684"/>
      <c r="AN31" s="684"/>
      <c r="AO31" s="719"/>
      <c r="AP31" s="754" t="s">
        <v>314</v>
      </c>
      <c r="AQ31" s="755"/>
      <c r="AR31" s="755"/>
      <c r="AS31" s="755"/>
      <c r="AT31" s="760" t="s">
        <v>315</v>
      </c>
      <c r="AU31" s="231"/>
      <c r="AV31" s="231"/>
      <c r="AW31" s="231"/>
      <c r="AX31" s="746" t="s">
        <v>190</v>
      </c>
      <c r="AY31" s="747"/>
      <c r="AZ31" s="747"/>
      <c r="BA31" s="747"/>
      <c r="BB31" s="747"/>
      <c r="BC31" s="747"/>
      <c r="BD31" s="747"/>
      <c r="BE31" s="747"/>
      <c r="BF31" s="748"/>
      <c r="BG31" s="749">
        <v>99.5</v>
      </c>
      <c r="BH31" s="750"/>
      <c r="BI31" s="750"/>
      <c r="BJ31" s="750"/>
      <c r="BK31" s="750"/>
      <c r="BL31" s="750"/>
      <c r="BM31" s="751">
        <v>96.6</v>
      </c>
      <c r="BN31" s="750"/>
      <c r="BO31" s="750"/>
      <c r="BP31" s="750"/>
      <c r="BQ31" s="752"/>
      <c r="BR31" s="749">
        <v>99.3</v>
      </c>
      <c r="BS31" s="750"/>
      <c r="BT31" s="750"/>
      <c r="BU31" s="750"/>
      <c r="BV31" s="750"/>
      <c r="BW31" s="750"/>
      <c r="BX31" s="751">
        <v>96</v>
      </c>
      <c r="BY31" s="750"/>
      <c r="BZ31" s="750"/>
      <c r="CA31" s="750"/>
      <c r="CB31" s="752"/>
      <c r="CD31" s="771"/>
      <c r="CE31" s="772"/>
      <c r="CF31" s="713" t="s">
        <v>316</v>
      </c>
      <c r="CG31" s="714"/>
      <c r="CH31" s="714"/>
      <c r="CI31" s="714"/>
      <c r="CJ31" s="714"/>
      <c r="CK31" s="714"/>
      <c r="CL31" s="714"/>
      <c r="CM31" s="714"/>
      <c r="CN31" s="714"/>
      <c r="CO31" s="714"/>
      <c r="CP31" s="714"/>
      <c r="CQ31" s="715"/>
      <c r="CR31" s="680">
        <v>36896</v>
      </c>
      <c r="CS31" s="699"/>
      <c r="CT31" s="699"/>
      <c r="CU31" s="699"/>
      <c r="CV31" s="699"/>
      <c r="CW31" s="699"/>
      <c r="CX31" s="699"/>
      <c r="CY31" s="700"/>
      <c r="CZ31" s="683">
        <v>0.8</v>
      </c>
      <c r="DA31" s="701"/>
      <c r="DB31" s="701"/>
      <c r="DC31" s="702"/>
      <c r="DD31" s="686">
        <v>36582</v>
      </c>
      <c r="DE31" s="699"/>
      <c r="DF31" s="699"/>
      <c r="DG31" s="699"/>
      <c r="DH31" s="699"/>
      <c r="DI31" s="699"/>
      <c r="DJ31" s="699"/>
      <c r="DK31" s="700"/>
      <c r="DL31" s="686">
        <v>36582</v>
      </c>
      <c r="DM31" s="699"/>
      <c r="DN31" s="699"/>
      <c r="DO31" s="699"/>
      <c r="DP31" s="699"/>
      <c r="DQ31" s="699"/>
      <c r="DR31" s="699"/>
      <c r="DS31" s="699"/>
      <c r="DT31" s="699"/>
      <c r="DU31" s="699"/>
      <c r="DV31" s="700"/>
      <c r="DW31" s="683">
        <v>1.2</v>
      </c>
      <c r="DX31" s="701"/>
      <c r="DY31" s="701"/>
      <c r="DZ31" s="701"/>
      <c r="EA31" s="701"/>
      <c r="EB31" s="701"/>
      <c r="EC31" s="716"/>
    </row>
    <row r="32" spans="2:133" ht="11.25" customHeight="1" x14ac:dyDescent="0.15">
      <c r="B32" s="763" t="s">
        <v>317</v>
      </c>
      <c r="C32" s="764"/>
      <c r="D32" s="764"/>
      <c r="E32" s="764"/>
      <c r="F32" s="764"/>
      <c r="G32" s="764"/>
      <c r="H32" s="764"/>
      <c r="I32" s="764"/>
      <c r="J32" s="764"/>
      <c r="K32" s="764"/>
      <c r="L32" s="764"/>
      <c r="M32" s="764"/>
      <c r="N32" s="764"/>
      <c r="O32" s="764"/>
      <c r="P32" s="764"/>
      <c r="Q32" s="765"/>
      <c r="R32" s="680" t="s">
        <v>181</v>
      </c>
      <c r="S32" s="681"/>
      <c r="T32" s="681"/>
      <c r="U32" s="681"/>
      <c r="V32" s="681"/>
      <c r="W32" s="681"/>
      <c r="X32" s="681"/>
      <c r="Y32" s="682"/>
      <c r="Z32" s="717" t="s">
        <v>245</v>
      </c>
      <c r="AA32" s="717"/>
      <c r="AB32" s="717"/>
      <c r="AC32" s="717"/>
      <c r="AD32" s="718" t="s">
        <v>245</v>
      </c>
      <c r="AE32" s="718"/>
      <c r="AF32" s="718"/>
      <c r="AG32" s="718"/>
      <c r="AH32" s="718"/>
      <c r="AI32" s="718"/>
      <c r="AJ32" s="718"/>
      <c r="AK32" s="718"/>
      <c r="AL32" s="683" t="s">
        <v>245</v>
      </c>
      <c r="AM32" s="684"/>
      <c r="AN32" s="684"/>
      <c r="AO32" s="719"/>
      <c r="AP32" s="756"/>
      <c r="AQ32" s="757"/>
      <c r="AR32" s="757"/>
      <c r="AS32" s="757"/>
      <c r="AT32" s="761"/>
      <c r="AU32" s="230" t="s">
        <v>318</v>
      </c>
      <c r="AV32" s="230"/>
      <c r="AW32" s="230"/>
      <c r="AX32" s="677" t="s">
        <v>319</v>
      </c>
      <c r="AY32" s="678"/>
      <c r="AZ32" s="678"/>
      <c r="BA32" s="678"/>
      <c r="BB32" s="678"/>
      <c r="BC32" s="678"/>
      <c r="BD32" s="678"/>
      <c r="BE32" s="678"/>
      <c r="BF32" s="679"/>
      <c r="BG32" s="753">
        <v>99.6</v>
      </c>
      <c r="BH32" s="699"/>
      <c r="BI32" s="699"/>
      <c r="BJ32" s="699"/>
      <c r="BK32" s="699"/>
      <c r="BL32" s="699"/>
      <c r="BM32" s="684">
        <v>96.3</v>
      </c>
      <c r="BN32" s="745"/>
      <c r="BO32" s="745"/>
      <c r="BP32" s="745"/>
      <c r="BQ32" s="723"/>
      <c r="BR32" s="753">
        <v>99.4</v>
      </c>
      <c r="BS32" s="699"/>
      <c r="BT32" s="699"/>
      <c r="BU32" s="699"/>
      <c r="BV32" s="699"/>
      <c r="BW32" s="699"/>
      <c r="BX32" s="684">
        <v>95.2</v>
      </c>
      <c r="BY32" s="745"/>
      <c r="BZ32" s="745"/>
      <c r="CA32" s="745"/>
      <c r="CB32" s="723"/>
      <c r="CD32" s="773"/>
      <c r="CE32" s="774"/>
      <c r="CF32" s="713" t="s">
        <v>320</v>
      </c>
      <c r="CG32" s="714"/>
      <c r="CH32" s="714"/>
      <c r="CI32" s="714"/>
      <c r="CJ32" s="714"/>
      <c r="CK32" s="714"/>
      <c r="CL32" s="714"/>
      <c r="CM32" s="714"/>
      <c r="CN32" s="714"/>
      <c r="CO32" s="714"/>
      <c r="CP32" s="714"/>
      <c r="CQ32" s="715"/>
      <c r="CR32" s="680">
        <v>2</v>
      </c>
      <c r="CS32" s="681"/>
      <c r="CT32" s="681"/>
      <c r="CU32" s="681"/>
      <c r="CV32" s="681"/>
      <c r="CW32" s="681"/>
      <c r="CX32" s="681"/>
      <c r="CY32" s="682"/>
      <c r="CZ32" s="683">
        <v>0</v>
      </c>
      <c r="DA32" s="701"/>
      <c r="DB32" s="701"/>
      <c r="DC32" s="702"/>
      <c r="DD32" s="686">
        <v>2</v>
      </c>
      <c r="DE32" s="681"/>
      <c r="DF32" s="681"/>
      <c r="DG32" s="681"/>
      <c r="DH32" s="681"/>
      <c r="DI32" s="681"/>
      <c r="DJ32" s="681"/>
      <c r="DK32" s="682"/>
      <c r="DL32" s="686">
        <v>2</v>
      </c>
      <c r="DM32" s="681"/>
      <c r="DN32" s="681"/>
      <c r="DO32" s="681"/>
      <c r="DP32" s="681"/>
      <c r="DQ32" s="681"/>
      <c r="DR32" s="681"/>
      <c r="DS32" s="681"/>
      <c r="DT32" s="681"/>
      <c r="DU32" s="681"/>
      <c r="DV32" s="682"/>
      <c r="DW32" s="683">
        <v>0</v>
      </c>
      <c r="DX32" s="701"/>
      <c r="DY32" s="701"/>
      <c r="DZ32" s="701"/>
      <c r="EA32" s="701"/>
      <c r="EB32" s="701"/>
      <c r="EC32" s="716"/>
    </row>
    <row r="33" spans="2:133" ht="11.25" customHeight="1" x14ac:dyDescent="0.15">
      <c r="B33" s="677" t="s">
        <v>321</v>
      </c>
      <c r="C33" s="678"/>
      <c r="D33" s="678"/>
      <c r="E33" s="678"/>
      <c r="F33" s="678"/>
      <c r="G33" s="678"/>
      <c r="H33" s="678"/>
      <c r="I33" s="678"/>
      <c r="J33" s="678"/>
      <c r="K33" s="678"/>
      <c r="L33" s="678"/>
      <c r="M33" s="678"/>
      <c r="N33" s="678"/>
      <c r="O33" s="678"/>
      <c r="P33" s="678"/>
      <c r="Q33" s="679"/>
      <c r="R33" s="680">
        <v>367680</v>
      </c>
      <c r="S33" s="681"/>
      <c r="T33" s="681"/>
      <c r="U33" s="681"/>
      <c r="V33" s="681"/>
      <c r="W33" s="681"/>
      <c r="X33" s="681"/>
      <c r="Y33" s="682"/>
      <c r="Z33" s="717">
        <v>7.9</v>
      </c>
      <c r="AA33" s="717"/>
      <c r="AB33" s="717"/>
      <c r="AC33" s="717"/>
      <c r="AD33" s="718" t="s">
        <v>130</v>
      </c>
      <c r="AE33" s="718"/>
      <c r="AF33" s="718"/>
      <c r="AG33" s="718"/>
      <c r="AH33" s="718"/>
      <c r="AI33" s="718"/>
      <c r="AJ33" s="718"/>
      <c r="AK33" s="718"/>
      <c r="AL33" s="683" t="s">
        <v>245</v>
      </c>
      <c r="AM33" s="684"/>
      <c r="AN33" s="684"/>
      <c r="AO33" s="719"/>
      <c r="AP33" s="758"/>
      <c r="AQ33" s="759"/>
      <c r="AR33" s="759"/>
      <c r="AS33" s="759"/>
      <c r="AT33" s="762"/>
      <c r="AU33" s="232"/>
      <c r="AV33" s="232"/>
      <c r="AW33" s="232"/>
      <c r="AX33" s="661" t="s">
        <v>322</v>
      </c>
      <c r="AY33" s="662"/>
      <c r="AZ33" s="662"/>
      <c r="BA33" s="662"/>
      <c r="BB33" s="662"/>
      <c r="BC33" s="662"/>
      <c r="BD33" s="662"/>
      <c r="BE33" s="662"/>
      <c r="BF33" s="663"/>
      <c r="BG33" s="744">
        <v>99.4</v>
      </c>
      <c r="BH33" s="665"/>
      <c r="BI33" s="665"/>
      <c r="BJ33" s="665"/>
      <c r="BK33" s="665"/>
      <c r="BL33" s="665"/>
      <c r="BM33" s="708">
        <v>96.5</v>
      </c>
      <c r="BN33" s="665"/>
      <c r="BO33" s="665"/>
      <c r="BP33" s="665"/>
      <c r="BQ33" s="729"/>
      <c r="BR33" s="744">
        <v>99.3</v>
      </c>
      <c r="BS33" s="665"/>
      <c r="BT33" s="665"/>
      <c r="BU33" s="665"/>
      <c r="BV33" s="665"/>
      <c r="BW33" s="665"/>
      <c r="BX33" s="708">
        <v>96.1</v>
      </c>
      <c r="BY33" s="665"/>
      <c r="BZ33" s="665"/>
      <c r="CA33" s="665"/>
      <c r="CB33" s="729"/>
      <c r="CD33" s="713" t="s">
        <v>323</v>
      </c>
      <c r="CE33" s="714"/>
      <c r="CF33" s="714"/>
      <c r="CG33" s="714"/>
      <c r="CH33" s="714"/>
      <c r="CI33" s="714"/>
      <c r="CJ33" s="714"/>
      <c r="CK33" s="714"/>
      <c r="CL33" s="714"/>
      <c r="CM33" s="714"/>
      <c r="CN33" s="714"/>
      <c r="CO33" s="714"/>
      <c r="CP33" s="714"/>
      <c r="CQ33" s="715"/>
      <c r="CR33" s="680">
        <v>2448879</v>
      </c>
      <c r="CS33" s="699"/>
      <c r="CT33" s="699"/>
      <c r="CU33" s="699"/>
      <c r="CV33" s="699"/>
      <c r="CW33" s="699"/>
      <c r="CX33" s="699"/>
      <c r="CY33" s="700"/>
      <c r="CZ33" s="683">
        <v>53.6</v>
      </c>
      <c r="DA33" s="701"/>
      <c r="DB33" s="701"/>
      <c r="DC33" s="702"/>
      <c r="DD33" s="686">
        <v>1857252</v>
      </c>
      <c r="DE33" s="699"/>
      <c r="DF33" s="699"/>
      <c r="DG33" s="699"/>
      <c r="DH33" s="699"/>
      <c r="DI33" s="699"/>
      <c r="DJ33" s="699"/>
      <c r="DK33" s="700"/>
      <c r="DL33" s="686">
        <v>1418315</v>
      </c>
      <c r="DM33" s="699"/>
      <c r="DN33" s="699"/>
      <c r="DO33" s="699"/>
      <c r="DP33" s="699"/>
      <c r="DQ33" s="699"/>
      <c r="DR33" s="699"/>
      <c r="DS33" s="699"/>
      <c r="DT33" s="699"/>
      <c r="DU33" s="699"/>
      <c r="DV33" s="700"/>
      <c r="DW33" s="683">
        <v>46.9</v>
      </c>
      <c r="DX33" s="701"/>
      <c r="DY33" s="701"/>
      <c r="DZ33" s="701"/>
      <c r="EA33" s="701"/>
      <c r="EB33" s="701"/>
      <c r="EC33" s="716"/>
    </row>
    <row r="34" spans="2:133" ht="11.25" customHeight="1" x14ac:dyDescent="0.15">
      <c r="B34" s="677" t="s">
        <v>324</v>
      </c>
      <c r="C34" s="678"/>
      <c r="D34" s="678"/>
      <c r="E34" s="678"/>
      <c r="F34" s="678"/>
      <c r="G34" s="678"/>
      <c r="H34" s="678"/>
      <c r="I34" s="678"/>
      <c r="J34" s="678"/>
      <c r="K34" s="678"/>
      <c r="L34" s="678"/>
      <c r="M34" s="678"/>
      <c r="N34" s="678"/>
      <c r="O34" s="678"/>
      <c r="P34" s="678"/>
      <c r="Q34" s="679"/>
      <c r="R34" s="680">
        <v>7875</v>
      </c>
      <c r="S34" s="681"/>
      <c r="T34" s="681"/>
      <c r="U34" s="681"/>
      <c r="V34" s="681"/>
      <c r="W34" s="681"/>
      <c r="X34" s="681"/>
      <c r="Y34" s="682"/>
      <c r="Z34" s="717">
        <v>0.2</v>
      </c>
      <c r="AA34" s="717"/>
      <c r="AB34" s="717"/>
      <c r="AC34" s="717"/>
      <c r="AD34" s="718" t="s">
        <v>245</v>
      </c>
      <c r="AE34" s="718"/>
      <c r="AF34" s="718"/>
      <c r="AG34" s="718"/>
      <c r="AH34" s="718"/>
      <c r="AI34" s="718"/>
      <c r="AJ34" s="718"/>
      <c r="AK34" s="718"/>
      <c r="AL34" s="683" t="s">
        <v>130</v>
      </c>
      <c r="AM34" s="684"/>
      <c r="AN34" s="684"/>
      <c r="AO34" s="71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3" t="s">
        <v>325</v>
      </c>
      <c r="CE34" s="714"/>
      <c r="CF34" s="714"/>
      <c r="CG34" s="714"/>
      <c r="CH34" s="714"/>
      <c r="CI34" s="714"/>
      <c r="CJ34" s="714"/>
      <c r="CK34" s="714"/>
      <c r="CL34" s="714"/>
      <c r="CM34" s="714"/>
      <c r="CN34" s="714"/>
      <c r="CO34" s="714"/>
      <c r="CP34" s="714"/>
      <c r="CQ34" s="715"/>
      <c r="CR34" s="680">
        <v>556217</v>
      </c>
      <c r="CS34" s="681"/>
      <c r="CT34" s="681"/>
      <c r="CU34" s="681"/>
      <c r="CV34" s="681"/>
      <c r="CW34" s="681"/>
      <c r="CX34" s="681"/>
      <c r="CY34" s="682"/>
      <c r="CZ34" s="683">
        <v>12.2</v>
      </c>
      <c r="DA34" s="701"/>
      <c r="DB34" s="701"/>
      <c r="DC34" s="702"/>
      <c r="DD34" s="686">
        <v>435239</v>
      </c>
      <c r="DE34" s="681"/>
      <c r="DF34" s="681"/>
      <c r="DG34" s="681"/>
      <c r="DH34" s="681"/>
      <c r="DI34" s="681"/>
      <c r="DJ34" s="681"/>
      <c r="DK34" s="682"/>
      <c r="DL34" s="686">
        <v>356825</v>
      </c>
      <c r="DM34" s="681"/>
      <c r="DN34" s="681"/>
      <c r="DO34" s="681"/>
      <c r="DP34" s="681"/>
      <c r="DQ34" s="681"/>
      <c r="DR34" s="681"/>
      <c r="DS34" s="681"/>
      <c r="DT34" s="681"/>
      <c r="DU34" s="681"/>
      <c r="DV34" s="682"/>
      <c r="DW34" s="683">
        <v>11.8</v>
      </c>
      <c r="DX34" s="701"/>
      <c r="DY34" s="701"/>
      <c r="DZ34" s="701"/>
      <c r="EA34" s="701"/>
      <c r="EB34" s="701"/>
      <c r="EC34" s="716"/>
    </row>
    <row r="35" spans="2:133" ht="11.25" customHeight="1" x14ac:dyDescent="0.15">
      <c r="B35" s="677" t="s">
        <v>326</v>
      </c>
      <c r="C35" s="678"/>
      <c r="D35" s="678"/>
      <c r="E35" s="678"/>
      <c r="F35" s="678"/>
      <c r="G35" s="678"/>
      <c r="H35" s="678"/>
      <c r="I35" s="678"/>
      <c r="J35" s="678"/>
      <c r="K35" s="678"/>
      <c r="L35" s="678"/>
      <c r="M35" s="678"/>
      <c r="N35" s="678"/>
      <c r="O35" s="678"/>
      <c r="P35" s="678"/>
      <c r="Q35" s="679"/>
      <c r="R35" s="680">
        <v>62794</v>
      </c>
      <c r="S35" s="681"/>
      <c r="T35" s="681"/>
      <c r="U35" s="681"/>
      <c r="V35" s="681"/>
      <c r="W35" s="681"/>
      <c r="X35" s="681"/>
      <c r="Y35" s="682"/>
      <c r="Z35" s="717">
        <v>1.3</v>
      </c>
      <c r="AA35" s="717"/>
      <c r="AB35" s="717"/>
      <c r="AC35" s="717"/>
      <c r="AD35" s="718" t="s">
        <v>130</v>
      </c>
      <c r="AE35" s="718"/>
      <c r="AF35" s="718"/>
      <c r="AG35" s="718"/>
      <c r="AH35" s="718"/>
      <c r="AI35" s="718"/>
      <c r="AJ35" s="718"/>
      <c r="AK35" s="718"/>
      <c r="AL35" s="683" t="s">
        <v>245</v>
      </c>
      <c r="AM35" s="684"/>
      <c r="AN35" s="684"/>
      <c r="AO35" s="719"/>
      <c r="AP35" s="235"/>
      <c r="AQ35" s="741" t="s">
        <v>327</v>
      </c>
      <c r="AR35" s="742"/>
      <c r="AS35" s="742"/>
      <c r="AT35" s="742"/>
      <c r="AU35" s="742"/>
      <c r="AV35" s="742"/>
      <c r="AW35" s="742"/>
      <c r="AX35" s="742"/>
      <c r="AY35" s="742"/>
      <c r="AZ35" s="742"/>
      <c r="BA35" s="742"/>
      <c r="BB35" s="742"/>
      <c r="BC35" s="742"/>
      <c r="BD35" s="742"/>
      <c r="BE35" s="742"/>
      <c r="BF35" s="743"/>
      <c r="BG35" s="741" t="s">
        <v>328</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3" t="s">
        <v>329</v>
      </c>
      <c r="CE35" s="714"/>
      <c r="CF35" s="714"/>
      <c r="CG35" s="714"/>
      <c r="CH35" s="714"/>
      <c r="CI35" s="714"/>
      <c r="CJ35" s="714"/>
      <c r="CK35" s="714"/>
      <c r="CL35" s="714"/>
      <c r="CM35" s="714"/>
      <c r="CN35" s="714"/>
      <c r="CO35" s="714"/>
      <c r="CP35" s="714"/>
      <c r="CQ35" s="715"/>
      <c r="CR35" s="680">
        <v>217054</v>
      </c>
      <c r="CS35" s="699"/>
      <c r="CT35" s="699"/>
      <c r="CU35" s="699"/>
      <c r="CV35" s="699"/>
      <c r="CW35" s="699"/>
      <c r="CX35" s="699"/>
      <c r="CY35" s="700"/>
      <c r="CZ35" s="683">
        <v>4.8</v>
      </c>
      <c r="DA35" s="701"/>
      <c r="DB35" s="701"/>
      <c r="DC35" s="702"/>
      <c r="DD35" s="686">
        <v>127839</v>
      </c>
      <c r="DE35" s="699"/>
      <c r="DF35" s="699"/>
      <c r="DG35" s="699"/>
      <c r="DH35" s="699"/>
      <c r="DI35" s="699"/>
      <c r="DJ35" s="699"/>
      <c r="DK35" s="700"/>
      <c r="DL35" s="686">
        <v>126605</v>
      </c>
      <c r="DM35" s="699"/>
      <c r="DN35" s="699"/>
      <c r="DO35" s="699"/>
      <c r="DP35" s="699"/>
      <c r="DQ35" s="699"/>
      <c r="DR35" s="699"/>
      <c r="DS35" s="699"/>
      <c r="DT35" s="699"/>
      <c r="DU35" s="699"/>
      <c r="DV35" s="700"/>
      <c r="DW35" s="683">
        <v>4.2</v>
      </c>
      <c r="DX35" s="701"/>
      <c r="DY35" s="701"/>
      <c r="DZ35" s="701"/>
      <c r="EA35" s="701"/>
      <c r="EB35" s="701"/>
      <c r="EC35" s="716"/>
    </row>
    <row r="36" spans="2:133" ht="11.25" customHeight="1" x14ac:dyDescent="0.15">
      <c r="B36" s="677" t="s">
        <v>330</v>
      </c>
      <c r="C36" s="678"/>
      <c r="D36" s="678"/>
      <c r="E36" s="678"/>
      <c r="F36" s="678"/>
      <c r="G36" s="678"/>
      <c r="H36" s="678"/>
      <c r="I36" s="678"/>
      <c r="J36" s="678"/>
      <c r="K36" s="678"/>
      <c r="L36" s="678"/>
      <c r="M36" s="678"/>
      <c r="N36" s="678"/>
      <c r="O36" s="678"/>
      <c r="P36" s="678"/>
      <c r="Q36" s="679"/>
      <c r="R36" s="680">
        <v>105073</v>
      </c>
      <c r="S36" s="681"/>
      <c r="T36" s="681"/>
      <c r="U36" s="681"/>
      <c r="V36" s="681"/>
      <c r="W36" s="681"/>
      <c r="X36" s="681"/>
      <c r="Y36" s="682"/>
      <c r="Z36" s="717">
        <v>2.2000000000000002</v>
      </c>
      <c r="AA36" s="717"/>
      <c r="AB36" s="717"/>
      <c r="AC36" s="717"/>
      <c r="AD36" s="718" t="s">
        <v>181</v>
      </c>
      <c r="AE36" s="718"/>
      <c r="AF36" s="718"/>
      <c r="AG36" s="718"/>
      <c r="AH36" s="718"/>
      <c r="AI36" s="718"/>
      <c r="AJ36" s="718"/>
      <c r="AK36" s="718"/>
      <c r="AL36" s="683" t="s">
        <v>130</v>
      </c>
      <c r="AM36" s="684"/>
      <c r="AN36" s="684"/>
      <c r="AO36" s="719"/>
      <c r="AP36" s="235"/>
      <c r="AQ36" s="732" t="s">
        <v>331</v>
      </c>
      <c r="AR36" s="733"/>
      <c r="AS36" s="733"/>
      <c r="AT36" s="733"/>
      <c r="AU36" s="733"/>
      <c r="AV36" s="733"/>
      <c r="AW36" s="733"/>
      <c r="AX36" s="733"/>
      <c r="AY36" s="734"/>
      <c r="AZ36" s="735">
        <v>943678</v>
      </c>
      <c r="BA36" s="736"/>
      <c r="BB36" s="736"/>
      <c r="BC36" s="736"/>
      <c r="BD36" s="736"/>
      <c r="BE36" s="736"/>
      <c r="BF36" s="737"/>
      <c r="BG36" s="738" t="s">
        <v>332</v>
      </c>
      <c r="BH36" s="739"/>
      <c r="BI36" s="739"/>
      <c r="BJ36" s="739"/>
      <c r="BK36" s="739"/>
      <c r="BL36" s="739"/>
      <c r="BM36" s="739"/>
      <c r="BN36" s="739"/>
      <c r="BO36" s="739"/>
      <c r="BP36" s="739"/>
      <c r="BQ36" s="739"/>
      <c r="BR36" s="739"/>
      <c r="BS36" s="739"/>
      <c r="BT36" s="739"/>
      <c r="BU36" s="740"/>
      <c r="BV36" s="735">
        <v>8981</v>
      </c>
      <c r="BW36" s="736"/>
      <c r="BX36" s="736"/>
      <c r="BY36" s="736"/>
      <c r="BZ36" s="736"/>
      <c r="CA36" s="736"/>
      <c r="CB36" s="737"/>
      <c r="CD36" s="713" t="s">
        <v>333</v>
      </c>
      <c r="CE36" s="714"/>
      <c r="CF36" s="714"/>
      <c r="CG36" s="714"/>
      <c r="CH36" s="714"/>
      <c r="CI36" s="714"/>
      <c r="CJ36" s="714"/>
      <c r="CK36" s="714"/>
      <c r="CL36" s="714"/>
      <c r="CM36" s="714"/>
      <c r="CN36" s="714"/>
      <c r="CO36" s="714"/>
      <c r="CP36" s="714"/>
      <c r="CQ36" s="715"/>
      <c r="CR36" s="680">
        <v>1013324</v>
      </c>
      <c r="CS36" s="681"/>
      <c r="CT36" s="681"/>
      <c r="CU36" s="681"/>
      <c r="CV36" s="681"/>
      <c r="CW36" s="681"/>
      <c r="CX36" s="681"/>
      <c r="CY36" s="682"/>
      <c r="CZ36" s="683">
        <v>22.2</v>
      </c>
      <c r="DA36" s="701"/>
      <c r="DB36" s="701"/>
      <c r="DC36" s="702"/>
      <c r="DD36" s="686">
        <v>751012</v>
      </c>
      <c r="DE36" s="681"/>
      <c r="DF36" s="681"/>
      <c r="DG36" s="681"/>
      <c r="DH36" s="681"/>
      <c r="DI36" s="681"/>
      <c r="DJ36" s="681"/>
      <c r="DK36" s="682"/>
      <c r="DL36" s="686">
        <v>531277</v>
      </c>
      <c r="DM36" s="681"/>
      <c r="DN36" s="681"/>
      <c r="DO36" s="681"/>
      <c r="DP36" s="681"/>
      <c r="DQ36" s="681"/>
      <c r="DR36" s="681"/>
      <c r="DS36" s="681"/>
      <c r="DT36" s="681"/>
      <c r="DU36" s="681"/>
      <c r="DV36" s="682"/>
      <c r="DW36" s="683">
        <v>17.600000000000001</v>
      </c>
      <c r="DX36" s="701"/>
      <c r="DY36" s="701"/>
      <c r="DZ36" s="701"/>
      <c r="EA36" s="701"/>
      <c r="EB36" s="701"/>
      <c r="EC36" s="716"/>
    </row>
    <row r="37" spans="2:133" ht="11.25" customHeight="1" x14ac:dyDescent="0.15">
      <c r="B37" s="677" t="s">
        <v>334</v>
      </c>
      <c r="C37" s="678"/>
      <c r="D37" s="678"/>
      <c r="E37" s="678"/>
      <c r="F37" s="678"/>
      <c r="G37" s="678"/>
      <c r="H37" s="678"/>
      <c r="I37" s="678"/>
      <c r="J37" s="678"/>
      <c r="K37" s="678"/>
      <c r="L37" s="678"/>
      <c r="M37" s="678"/>
      <c r="N37" s="678"/>
      <c r="O37" s="678"/>
      <c r="P37" s="678"/>
      <c r="Q37" s="679"/>
      <c r="R37" s="680">
        <v>56590</v>
      </c>
      <c r="S37" s="681"/>
      <c r="T37" s="681"/>
      <c r="U37" s="681"/>
      <c r="V37" s="681"/>
      <c r="W37" s="681"/>
      <c r="X37" s="681"/>
      <c r="Y37" s="682"/>
      <c r="Z37" s="717">
        <v>1.2</v>
      </c>
      <c r="AA37" s="717"/>
      <c r="AB37" s="717"/>
      <c r="AC37" s="717"/>
      <c r="AD37" s="718" t="s">
        <v>245</v>
      </c>
      <c r="AE37" s="718"/>
      <c r="AF37" s="718"/>
      <c r="AG37" s="718"/>
      <c r="AH37" s="718"/>
      <c r="AI37" s="718"/>
      <c r="AJ37" s="718"/>
      <c r="AK37" s="718"/>
      <c r="AL37" s="683" t="s">
        <v>245</v>
      </c>
      <c r="AM37" s="684"/>
      <c r="AN37" s="684"/>
      <c r="AO37" s="719"/>
      <c r="AQ37" s="720" t="s">
        <v>335</v>
      </c>
      <c r="AR37" s="721"/>
      <c r="AS37" s="721"/>
      <c r="AT37" s="721"/>
      <c r="AU37" s="721"/>
      <c r="AV37" s="721"/>
      <c r="AW37" s="721"/>
      <c r="AX37" s="721"/>
      <c r="AY37" s="722"/>
      <c r="AZ37" s="680">
        <v>366583</v>
      </c>
      <c r="BA37" s="681"/>
      <c r="BB37" s="681"/>
      <c r="BC37" s="681"/>
      <c r="BD37" s="699"/>
      <c r="BE37" s="699"/>
      <c r="BF37" s="723"/>
      <c r="BG37" s="713" t="s">
        <v>336</v>
      </c>
      <c r="BH37" s="714"/>
      <c r="BI37" s="714"/>
      <c r="BJ37" s="714"/>
      <c r="BK37" s="714"/>
      <c r="BL37" s="714"/>
      <c r="BM37" s="714"/>
      <c r="BN37" s="714"/>
      <c r="BO37" s="714"/>
      <c r="BP37" s="714"/>
      <c r="BQ37" s="714"/>
      <c r="BR37" s="714"/>
      <c r="BS37" s="714"/>
      <c r="BT37" s="714"/>
      <c r="BU37" s="715"/>
      <c r="BV37" s="680">
        <v>16025</v>
      </c>
      <c r="BW37" s="681"/>
      <c r="BX37" s="681"/>
      <c r="BY37" s="681"/>
      <c r="BZ37" s="681"/>
      <c r="CA37" s="681"/>
      <c r="CB37" s="724"/>
      <c r="CD37" s="713" t="s">
        <v>337</v>
      </c>
      <c r="CE37" s="714"/>
      <c r="CF37" s="714"/>
      <c r="CG37" s="714"/>
      <c r="CH37" s="714"/>
      <c r="CI37" s="714"/>
      <c r="CJ37" s="714"/>
      <c r="CK37" s="714"/>
      <c r="CL37" s="714"/>
      <c r="CM37" s="714"/>
      <c r="CN37" s="714"/>
      <c r="CO37" s="714"/>
      <c r="CP37" s="714"/>
      <c r="CQ37" s="715"/>
      <c r="CR37" s="680">
        <v>276883</v>
      </c>
      <c r="CS37" s="699"/>
      <c r="CT37" s="699"/>
      <c r="CU37" s="699"/>
      <c r="CV37" s="699"/>
      <c r="CW37" s="699"/>
      <c r="CX37" s="699"/>
      <c r="CY37" s="700"/>
      <c r="CZ37" s="683">
        <v>6.1</v>
      </c>
      <c r="DA37" s="701"/>
      <c r="DB37" s="701"/>
      <c r="DC37" s="702"/>
      <c r="DD37" s="686">
        <v>228920</v>
      </c>
      <c r="DE37" s="699"/>
      <c r="DF37" s="699"/>
      <c r="DG37" s="699"/>
      <c r="DH37" s="699"/>
      <c r="DI37" s="699"/>
      <c r="DJ37" s="699"/>
      <c r="DK37" s="700"/>
      <c r="DL37" s="686">
        <v>228797</v>
      </c>
      <c r="DM37" s="699"/>
      <c r="DN37" s="699"/>
      <c r="DO37" s="699"/>
      <c r="DP37" s="699"/>
      <c r="DQ37" s="699"/>
      <c r="DR37" s="699"/>
      <c r="DS37" s="699"/>
      <c r="DT37" s="699"/>
      <c r="DU37" s="699"/>
      <c r="DV37" s="700"/>
      <c r="DW37" s="683">
        <v>7.6</v>
      </c>
      <c r="DX37" s="701"/>
      <c r="DY37" s="701"/>
      <c r="DZ37" s="701"/>
      <c r="EA37" s="701"/>
      <c r="EB37" s="701"/>
      <c r="EC37" s="716"/>
    </row>
    <row r="38" spans="2:133" ht="11.25" customHeight="1" x14ac:dyDescent="0.15">
      <c r="B38" s="677" t="s">
        <v>338</v>
      </c>
      <c r="C38" s="678"/>
      <c r="D38" s="678"/>
      <c r="E38" s="678"/>
      <c r="F38" s="678"/>
      <c r="G38" s="678"/>
      <c r="H38" s="678"/>
      <c r="I38" s="678"/>
      <c r="J38" s="678"/>
      <c r="K38" s="678"/>
      <c r="L38" s="678"/>
      <c r="M38" s="678"/>
      <c r="N38" s="678"/>
      <c r="O38" s="678"/>
      <c r="P38" s="678"/>
      <c r="Q38" s="679"/>
      <c r="R38" s="680">
        <v>321413</v>
      </c>
      <c r="S38" s="681"/>
      <c r="T38" s="681"/>
      <c r="U38" s="681"/>
      <c r="V38" s="681"/>
      <c r="W38" s="681"/>
      <c r="X38" s="681"/>
      <c r="Y38" s="682"/>
      <c r="Z38" s="717">
        <v>6.9</v>
      </c>
      <c r="AA38" s="717"/>
      <c r="AB38" s="717"/>
      <c r="AC38" s="717"/>
      <c r="AD38" s="718">
        <v>417</v>
      </c>
      <c r="AE38" s="718"/>
      <c r="AF38" s="718"/>
      <c r="AG38" s="718"/>
      <c r="AH38" s="718"/>
      <c r="AI38" s="718"/>
      <c r="AJ38" s="718"/>
      <c r="AK38" s="718"/>
      <c r="AL38" s="683">
        <v>0</v>
      </c>
      <c r="AM38" s="684"/>
      <c r="AN38" s="684"/>
      <c r="AO38" s="719"/>
      <c r="AQ38" s="720" t="s">
        <v>339</v>
      </c>
      <c r="AR38" s="721"/>
      <c r="AS38" s="721"/>
      <c r="AT38" s="721"/>
      <c r="AU38" s="721"/>
      <c r="AV38" s="721"/>
      <c r="AW38" s="721"/>
      <c r="AX38" s="721"/>
      <c r="AY38" s="722"/>
      <c r="AZ38" s="680">
        <v>262118</v>
      </c>
      <c r="BA38" s="681"/>
      <c r="BB38" s="681"/>
      <c r="BC38" s="681"/>
      <c r="BD38" s="699"/>
      <c r="BE38" s="699"/>
      <c r="BF38" s="723"/>
      <c r="BG38" s="713" t="s">
        <v>340</v>
      </c>
      <c r="BH38" s="714"/>
      <c r="BI38" s="714"/>
      <c r="BJ38" s="714"/>
      <c r="BK38" s="714"/>
      <c r="BL38" s="714"/>
      <c r="BM38" s="714"/>
      <c r="BN38" s="714"/>
      <c r="BO38" s="714"/>
      <c r="BP38" s="714"/>
      <c r="BQ38" s="714"/>
      <c r="BR38" s="714"/>
      <c r="BS38" s="714"/>
      <c r="BT38" s="714"/>
      <c r="BU38" s="715"/>
      <c r="BV38" s="680">
        <v>735</v>
      </c>
      <c r="BW38" s="681"/>
      <c r="BX38" s="681"/>
      <c r="BY38" s="681"/>
      <c r="BZ38" s="681"/>
      <c r="CA38" s="681"/>
      <c r="CB38" s="724"/>
      <c r="CD38" s="713" t="s">
        <v>341</v>
      </c>
      <c r="CE38" s="714"/>
      <c r="CF38" s="714"/>
      <c r="CG38" s="714"/>
      <c r="CH38" s="714"/>
      <c r="CI38" s="714"/>
      <c r="CJ38" s="714"/>
      <c r="CK38" s="714"/>
      <c r="CL38" s="714"/>
      <c r="CM38" s="714"/>
      <c r="CN38" s="714"/>
      <c r="CO38" s="714"/>
      <c r="CP38" s="714"/>
      <c r="CQ38" s="715"/>
      <c r="CR38" s="680">
        <v>571136</v>
      </c>
      <c r="CS38" s="681"/>
      <c r="CT38" s="681"/>
      <c r="CU38" s="681"/>
      <c r="CV38" s="681"/>
      <c r="CW38" s="681"/>
      <c r="CX38" s="681"/>
      <c r="CY38" s="682"/>
      <c r="CZ38" s="683">
        <v>12.5</v>
      </c>
      <c r="DA38" s="701"/>
      <c r="DB38" s="701"/>
      <c r="DC38" s="702"/>
      <c r="DD38" s="686">
        <v>506808</v>
      </c>
      <c r="DE38" s="681"/>
      <c r="DF38" s="681"/>
      <c r="DG38" s="681"/>
      <c r="DH38" s="681"/>
      <c r="DI38" s="681"/>
      <c r="DJ38" s="681"/>
      <c r="DK38" s="682"/>
      <c r="DL38" s="686">
        <v>403608</v>
      </c>
      <c r="DM38" s="681"/>
      <c r="DN38" s="681"/>
      <c r="DO38" s="681"/>
      <c r="DP38" s="681"/>
      <c r="DQ38" s="681"/>
      <c r="DR38" s="681"/>
      <c r="DS38" s="681"/>
      <c r="DT38" s="681"/>
      <c r="DU38" s="681"/>
      <c r="DV38" s="682"/>
      <c r="DW38" s="683">
        <v>13.4</v>
      </c>
      <c r="DX38" s="701"/>
      <c r="DY38" s="701"/>
      <c r="DZ38" s="701"/>
      <c r="EA38" s="701"/>
      <c r="EB38" s="701"/>
      <c r="EC38" s="716"/>
    </row>
    <row r="39" spans="2:133" ht="11.25" customHeight="1" x14ac:dyDescent="0.15">
      <c r="B39" s="677" t="s">
        <v>342</v>
      </c>
      <c r="C39" s="678"/>
      <c r="D39" s="678"/>
      <c r="E39" s="678"/>
      <c r="F39" s="678"/>
      <c r="G39" s="678"/>
      <c r="H39" s="678"/>
      <c r="I39" s="678"/>
      <c r="J39" s="678"/>
      <c r="K39" s="678"/>
      <c r="L39" s="678"/>
      <c r="M39" s="678"/>
      <c r="N39" s="678"/>
      <c r="O39" s="678"/>
      <c r="P39" s="678"/>
      <c r="Q39" s="679"/>
      <c r="R39" s="680">
        <v>239016</v>
      </c>
      <c r="S39" s="681"/>
      <c r="T39" s="681"/>
      <c r="U39" s="681"/>
      <c r="V39" s="681"/>
      <c r="W39" s="681"/>
      <c r="X39" s="681"/>
      <c r="Y39" s="682"/>
      <c r="Z39" s="717">
        <v>5.0999999999999996</v>
      </c>
      <c r="AA39" s="717"/>
      <c r="AB39" s="717"/>
      <c r="AC39" s="717"/>
      <c r="AD39" s="718" t="s">
        <v>130</v>
      </c>
      <c r="AE39" s="718"/>
      <c r="AF39" s="718"/>
      <c r="AG39" s="718"/>
      <c r="AH39" s="718"/>
      <c r="AI39" s="718"/>
      <c r="AJ39" s="718"/>
      <c r="AK39" s="718"/>
      <c r="AL39" s="683" t="s">
        <v>245</v>
      </c>
      <c r="AM39" s="684"/>
      <c r="AN39" s="684"/>
      <c r="AO39" s="719"/>
      <c r="AQ39" s="720" t="s">
        <v>343</v>
      </c>
      <c r="AR39" s="721"/>
      <c r="AS39" s="721"/>
      <c r="AT39" s="721"/>
      <c r="AU39" s="721"/>
      <c r="AV39" s="721"/>
      <c r="AW39" s="721"/>
      <c r="AX39" s="721"/>
      <c r="AY39" s="722"/>
      <c r="AZ39" s="680">
        <v>5959</v>
      </c>
      <c r="BA39" s="681"/>
      <c r="BB39" s="681"/>
      <c r="BC39" s="681"/>
      <c r="BD39" s="699"/>
      <c r="BE39" s="699"/>
      <c r="BF39" s="723"/>
      <c r="BG39" s="713" t="s">
        <v>344</v>
      </c>
      <c r="BH39" s="714"/>
      <c r="BI39" s="714"/>
      <c r="BJ39" s="714"/>
      <c r="BK39" s="714"/>
      <c r="BL39" s="714"/>
      <c r="BM39" s="714"/>
      <c r="BN39" s="714"/>
      <c r="BO39" s="714"/>
      <c r="BP39" s="714"/>
      <c r="BQ39" s="714"/>
      <c r="BR39" s="714"/>
      <c r="BS39" s="714"/>
      <c r="BT39" s="714"/>
      <c r="BU39" s="715"/>
      <c r="BV39" s="680">
        <v>1118</v>
      </c>
      <c r="BW39" s="681"/>
      <c r="BX39" s="681"/>
      <c r="BY39" s="681"/>
      <c r="BZ39" s="681"/>
      <c r="CA39" s="681"/>
      <c r="CB39" s="724"/>
      <c r="CD39" s="713" t="s">
        <v>345</v>
      </c>
      <c r="CE39" s="714"/>
      <c r="CF39" s="714"/>
      <c r="CG39" s="714"/>
      <c r="CH39" s="714"/>
      <c r="CI39" s="714"/>
      <c r="CJ39" s="714"/>
      <c r="CK39" s="714"/>
      <c r="CL39" s="714"/>
      <c r="CM39" s="714"/>
      <c r="CN39" s="714"/>
      <c r="CO39" s="714"/>
      <c r="CP39" s="714"/>
      <c r="CQ39" s="715"/>
      <c r="CR39" s="680">
        <v>65917</v>
      </c>
      <c r="CS39" s="699"/>
      <c r="CT39" s="699"/>
      <c r="CU39" s="699"/>
      <c r="CV39" s="699"/>
      <c r="CW39" s="699"/>
      <c r="CX39" s="699"/>
      <c r="CY39" s="700"/>
      <c r="CZ39" s="683">
        <v>1.4</v>
      </c>
      <c r="DA39" s="701"/>
      <c r="DB39" s="701"/>
      <c r="DC39" s="702"/>
      <c r="DD39" s="686">
        <v>31131</v>
      </c>
      <c r="DE39" s="699"/>
      <c r="DF39" s="699"/>
      <c r="DG39" s="699"/>
      <c r="DH39" s="699"/>
      <c r="DI39" s="699"/>
      <c r="DJ39" s="699"/>
      <c r="DK39" s="700"/>
      <c r="DL39" s="686" t="s">
        <v>130</v>
      </c>
      <c r="DM39" s="699"/>
      <c r="DN39" s="699"/>
      <c r="DO39" s="699"/>
      <c r="DP39" s="699"/>
      <c r="DQ39" s="699"/>
      <c r="DR39" s="699"/>
      <c r="DS39" s="699"/>
      <c r="DT39" s="699"/>
      <c r="DU39" s="699"/>
      <c r="DV39" s="700"/>
      <c r="DW39" s="683" t="s">
        <v>245</v>
      </c>
      <c r="DX39" s="701"/>
      <c r="DY39" s="701"/>
      <c r="DZ39" s="701"/>
      <c r="EA39" s="701"/>
      <c r="EB39" s="701"/>
      <c r="EC39" s="716"/>
    </row>
    <row r="40" spans="2:133" ht="11.25" customHeight="1" x14ac:dyDescent="0.15">
      <c r="B40" s="677" t="s">
        <v>346</v>
      </c>
      <c r="C40" s="678"/>
      <c r="D40" s="678"/>
      <c r="E40" s="678"/>
      <c r="F40" s="678"/>
      <c r="G40" s="678"/>
      <c r="H40" s="678"/>
      <c r="I40" s="678"/>
      <c r="J40" s="678"/>
      <c r="K40" s="678"/>
      <c r="L40" s="678"/>
      <c r="M40" s="678"/>
      <c r="N40" s="678"/>
      <c r="O40" s="678"/>
      <c r="P40" s="678"/>
      <c r="Q40" s="679"/>
      <c r="R40" s="680" t="s">
        <v>245</v>
      </c>
      <c r="S40" s="681"/>
      <c r="T40" s="681"/>
      <c r="U40" s="681"/>
      <c r="V40" s="681"/>
      <c r="W40" s="681"/>
      <c r="X40" s="681"/>
      <c r="Y40" s="682"/>
      <c r="Z40" s="717" t="s">
        <v>130</v>
      </c>
      <c r="AA40" s="717"/>
      <c r="AB40" s="717"/>
      <c r="AC40" s="717"/>
      <c r="AD40" s="718" t="s">
        <v>130</v>
      </c>
      <c r="AE40" s="718"/>
      <c r="AF40" s="718"/>
      <c r="AG40" s="718"/>
      <c r="AH40" s="718"/>
      <c r="AI40" s="718"/>
      <c r="AJ40" s="718"/>
      <c r="AK40" s="718"/>
      <c r="AL40" s="683" t="s">
        <v>130</v>
      </c>
      <c r="AM40" s="684"/>
      <c r="AN40" s="684"/>
      <c r="AO40" s="719"/>
      <c r="AQ40" s="720" t="s">
        <v>347</v>
      </c>
      <c r="AR40" s="721"/>
      <c r="AS40" s="721"/>
      <c r="AT40" s="721"/>
      <c r="AU40" s="721"/>
      <c r="AV40" s="721"/>
      <c r="AW40" s="721"/>
      <c r="AX40" s="721"/>
      <c r="AY40" s="722"/>
      <c r="AZ40" s="680" t="s">
        <v>245</v>
      </c>
      <c r="BA40" s="681"/>
      <c r="BB40" s="681"/>
      <c r="BC40" s="681"/>
      <c r="BD40" s="699"/>
      <c r="BE40" s="699"/>
      <c r="BF40" s="723"/>
      <c r="BG40" s="725" t="s">
        <v>348</v>
      </c>
      <c r="BH40" s="726"/>
      <c r="BI40" s="726"/>
      <c r="BJ40" s="726"/>
      <c r="BK40" s="726"/>
      <c r="BL40" s="236"/>
      <c r="BM40" s="714" t="s">
        <v>349</v>
      </c>
      <c r="BN40" s="714"/>
      <c r="BO40" s="714"/>
      <c r="BP40" s="714"/>
      <c r="BQ40" s="714"/>
      <c r="BR40" s="714"/>
      <c r="BS40" s="714"/>
      <c r="BT40" s="714"/>
      <c r="BU40" s="715"/>
      <c r="BV40" s="680">
        <v>90</v>
      </c>
      <c r="BW40" s="681"/>
      <c r="BX40" s="681"/>
      <c r="BY40" s="681"/>
      <c r="BZ40" s="681"/>
      <c r="CA40" s="681"/>
      <c r="CB40" s="724"/>
      <c r="CD40" s="713" t="s">
        <v>350</v>
      </c>
      <c r="CE40" s="714"/>
      <c r="CF40" s="714"/>
      <c r="CG40" s="714"/>
      <c r="CH40" s="714"/>
      <c r="CI40" s="714"/>
      <c r="CJ40" s="714"/>
      <c r="CK40" s="714"/>
      <c r="CL40" s="714"/>
      <c r="CM40" s="714"/>
      <c r="CN40" s="714"/>
      <c r="CO40" s="714"/>
      <c r="CP40" s="714"/>
      <c r="CQ40" s="715"/>
      <c r="CR40" s="680">
        <v>25231</v>
      </c>
      <c r="CS40" s="681"/>
      <c r="CT40" s="681"/>
      <c r="CU40" s="681"/>
      <c r="CV40" s="681"/>
      <c r="CW40" s="681"/>
      <c r="CX40" s="681"/>
      <c r="CY40" s="682"/>
      <c r="CZ40" s="683">
        <v>0.6</v>
      </c>
      <c r="DA40" s="701"/>
      <c r="DB40" s="701"/>
      <c r="DC40" s="702"/>
      <c r="DD40" s="686">
        <v>5223</v>
      </c>
      <c r="DE40" s="681"/>
      <c r="DF40" s="681"/>
      <c r="DG40" s="681"/>
      <c r="DH40" s="681"/>
      <c r="DI40" s="681"/>
      <c r="DJ40" s="681"/>
      <c r="DK40" s="682"/>
      <c r="DL40" s="686" t="s">
        <v>245</v>
      </c>
      <c r="DM40" s="681"/>
      <c r="DN40" s="681"/>
      <c r="DO40" s="681"/>
      <c r="DP40" s="681"/>
      <c r="DQ40" s="681"/>
      <c r="DR40" s="681"/>
      <c r="DS40" s="681"/>
      <c r="DT40" s="681"/>
      <c r="DU40" s="681"/>
      <c r="DV40" s="682"/>
      <c r="DW40" s="683" t="s">
        <v>245</v>
      </c>
      <c r="DX40" s="701"/>
      <c r="DY40" s="701"/>
      <c r="DZ40" s="701"/>
      <c r="EA40" s="701"/>
      <c r="EB40" s="701"/>
      <c r="EC40" s="716"/>
    </row>
    <row r="41" spans="2:133" ht="11.25" customHeight="1" x14ac:dyDescent="0.15">
      <c r="B41" s="677" t="s">
        <v>351</v>
      </c>
      <c r="C41" s="678"/>
      <c r="D41" s="678"/>
      <c r="E41" s="678"/>
      <c r="F41" s="678"/>
      <c r="G41" s="678"/>
      <c r="H41" s="678"/>
      <c r="I41" s="678"/>
      <c r="J41" s="678"/>
      <c r="K41" s="678"/>
      <c r="L41" s="678"/>
      <c r="M41" s="678"/>
      <c r="N41" s="678"/>
      <c r="O41" s="678"/>
      <c r="P41" s="678"/>
      <c r="Q41" s="679"/>
      <c r="R41" s="680">
        <v>92416</v>
      </c>
      <c r="S41" s="681"/>
      <c r="T41" s="681"/>
      <c r="U41" s="681"/>
      <c r="V41" s="681"/>
      <c r="W41" s="681"/>
      <c r="X41" s="681"/>
      <c r="Y41" s="682"/>
      <c r="Z41" s="717">
        <v>2</v>
      </c>
      <c r="AA41" s="717"/>
      <c r="AB41" s="717"/>
      <c r="AC41" s="717"/>
      <c r="AD41" s="718" t="s">
        <v>130</v>
      </c>
      <c r="AE41" s="718"/>
      <c r="AF41" s="718"/>
      <c r="AG41" s="718"/>
      <c r="AH41" s="718"/>
      <c r="AI41" s="718"/>
      <c r="AJ41" s="718"/>
      <c r="AK41" s="718"/>
      <c r="AL41" s="683" t="s">
        <v>245</v>
      </c>
      <c r="AM41" s="684"/>
      <c r="AN41" s="684"/>
      <c r="AO41" s="719"/>
      <c r="AQ41" s="720" t="s">
        <v>352</v>
      </c>
      <c r="AR41" s="721"/>
      <c r="AS41" s="721"/>
      <c r="AT41" s="721"/>
      <c r="AU41" s="721"/>
      <c r="AV41" s="721"/>
      <c r="AW41" s="721"/>
      <c r="AX41" s="721"/>
      <c r="AY41" s="722"/>
      <c r="AZ41" s="680">
        <v>50029</v>
      </c>
      <c r="BA41" s="681"/>
      <c r="BB41" s="681"/>
      <c r="BC41" s="681"/>
      <c r="BD41" s="699"/>
      <c r="BE41" s="699"/>
      <c r="BF41" s="723"/>
      <c r="BG41" s="725"/>
      <c r="BH41" s="726"/>
      <c r="BI41" s="726"/>
      <c r="BJ41" s="726"/>
      <c r="BK41" s="726"/>
      <c r="BL41" s="236"/>
      <c r="BM41" s="714" t="s">
        <v>353</v>
      </c>
      <c r="BN41" s="714"/>
      <c r="BO41" s="714"/>
      <c r="BP41" s="714"/>
      <c r="BQ41" s="714"/>
      <c r="BR41" s="714"/>
      <c r="BS41" s="714"/>
      <c r="BT41" s="714"/>
      <c r="BU41" s="715"/>
      <c r="BV41" s="680" t="s">
        <v>245</v>
      </c>
      <c r="BW41" s="681"/>
      <c r="BX41" s="681"/>
      <c r="BY41" s="681"/>
      <c r="BZ41" s="681"/>
      <c r="CA41" s="681"/>
      <c r="CB41" s="724"/>
      <c r="CD41" s="713" t="s">
        <v>354</v>
      </c>
      <c r="CE41" s="714"/>
      <c r="CF41" s="714"/>
      <c r="CG41" s="714"/>
      <c r="CH41" s="714"/>
      <c r="CI41" s="714"/>
      <c r="CJ41" s="714"/>
      <c r="CK41" s="714"/>
      <c r="CL41" s="714"/>
      <c r="CM41" s="714"/>
      <c r="CN41" s="714"/>
      <c r="CO41" s="714"/>
      <c r="CP41" s="714"/>
      <c r="CQ41" s="715"/>
      <c r="CR41" s="680" t="s">
        <v>245</v>
      </c>
      <c r="CS41" s="699"/>
      <c r="CT41" s="699"/>
      <c r="CU41" s="699"/>
      <c r="CV41" s="699"/>
      <c r="CW41" s="699"/>
      <c r="CX41" s="699"/>
      <c r="CY41" s="700"/>
      <c r="CZ41" s="683" t="s">
        <v>245</v>
      </c>
      <c r="DA41" s="701"/>
      <c r="DB41" s="701"/>
      <c r="DC41" s="702"/>
      <c r="DD41" s="686" t="s">
        <v>130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61" t="s">
        <v>355</v>
      </c>
      <c r="C42" s="662"/>
      <c r="D42" s="662"/>
      <c r="E42" s="662"/>
      <c r="F42" s="662"/>
      <c r="G42" s="662"/>
      <c r="H42" s="662"/>
      <c r="I42" s="662"/>
      <c r="J42" s="662"/>
      <c r="K42" s="662"/>
      <c r="L42" s="662"/>
      <c r="M42" s="662"/>
      <c r="N42" s="662"/>
      <c r="O42" s="662"/>
      <c r="P42" s="662"/>
      <c r="Q42" s="663"/>
      <c r="R42" s="664">
        <v>4681367</v>
      </c>
      <c r="S42" s="703"/>
      <c r="T42" s="703"/>
      <c r="U42" s="703"/>
      <c r="V42" s="703"/>
      <c r="W42" s="703"/>
      <c r="X42" s="703"/>
      <c r="Y42" s="705"/>
      <c r="Z42" s="706">
        <v>100</v>
      </c>
      <c r="AA42" s="706"/>
      <c r="AB42" s="706"/>
      <c r="AC42" s="706"/>
      <c r="AD42" s="707">
        <v>2928969</v>
      </c>
      <c r="AE42" s="707"/>
      <c r="AF42" s="707"/>
      <c r="AG42" s="707"/>
      <c r="AH42" s="707"/>
      <c r="AI42" s="707"/>
      <c r="AJ42" s="707"/>
      <c r="AK42" s="707"/>
      <c r="AL42" s="667">
        <v>100</v>
      </c>
      <c r="AM42" s="708"/>
      <c r="AN42" s="708"/>
      <c r="AO42" s="709"/>
      <c r="AQ42" s="710" t="s">
        <v>356</v>
      </c>
      <c r="AR42" s="711"/>
      <c r="AS42" s="711"/>
      <c r="AT42" s="711"/>
      <c r="AU42" s="711"/>
      <c r="AV42" s="711"/>
      <c r="AW42" s="711"/>
      <c r="AX42" s="711"/>
      <c r="AY42" s="712"/>
      <c r="AZ42" s="664">
        <v>258989</v>
      </c>
      <c r="BA42" s="703"/>
      <c r="BB42" s="703"/>
      <c r="BC42" s="703"/>
      <c r="BD42" s="665"/>
      <c r="BE42" s="665"/>
      <c r="BF42" s="729"/>
      <c r="BG42" s="727"/>
      <c r="BH42" s="728"/>
      <c r="BI42" s="728"/>
      <c r="BJ42" s="728"/>
      <c r="BK42" s="728"/>
      <c r="BL42" s="237"/>
      <c r="BM42" s="730" t="s">
        <v>357</v>
      </c>
      <c r="BN42" s="730"/>
      <c r="BO42" s="730"/>
      <c r="BP42" s="730"/>
      <c r="BQ42" s="730"/>
      <c r="BR42" s="730"/>
      <c r="BS42" s="730"/>
      <c r="BT42" s="730"/>
      <c r="BU42" s="731"/>
      <c r="BV42" s="664" t="s">
        <v>245</v>
      </c>
      <c r="BW42" s="703"/>
      <c r="BX42" s="703"/>
      <c r="BY42" s="703"/>
      <c r="BZ42" s="703"/>
      <c r="CA42" s="703"/>
      <c r="CB42" s="704"/>
      <c r="CD42" s="677" t="s">
        <v>358</v>
      </c>
      <c r="CE42" s="678"/>
      <c r="CF42" s="678"/>
      <c r="CG42" s="678"/>
      <c r="CH42" s="678"/>
      <c r="CI42" s="678"/>
      <c r="CJ42" s="678"/>
      <c r="CK42" s="678"/>
      <c r="CL42" s="678"/>
      <c r="CM42" s="678"/>
      <c r="CN42" s="678"/>
      <c r="CO42" s="678"/>
      <c r="CP42" s="678"/>
      <c r="CQ42" s="679"/>
      <c r="CR42" s="680">
        <v>103793</v>
      </c>
      <c r="CS42" s="681"/>
      <c r="CT42" s="681"/>
      <c r="CU42" s="681"/>
      <c r="CV42" s="681"/>
      <c r="CW42" s="681"/>
      <c r="CX42" s="681"/>
      <c r="CY42" s="682"/>
      <c r="CZ42" s="683">
        <v>2.2999999999999998</v>
      </c>
      <c r="DA42" s="684"/>
      <c r="DB42" s="684"/>
      <c r="DC42" s="685"/>
      <c r="DD42" s="686">
        <v>45959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V43" s="238"/>
      <c r="BW43" s="238"/>
      <c r="BX43" s="238"/>
      <c r="BY43" s="238"/>
      <c r="BZ43" s="238"/>
      <c r="CA43" s="238"/>
      <c r="CB43" s="238"/>
      <c r="CD43" s="677" t="s">
        <v>359</v>
      </c>
      <c r="CE43" s="678"/>
      <c r="CF43" s="678"/>
      <c r="CG43" s="678"/>
      <c r="CH43" s="678"/>
      <c r="CI43" s="678"/>
      <c r="CJ43" s="678"/>
      <c r="CK43" s="678"/>
      <c r="CL43" s="678"/>
      <c r="CM43" s="678"/>
      <c r="CN43" s="678"/>
      <c r="CO43" s="678"/>
      <c r="CP43" s="678"/>
      <c r="CQ43" s="679"/>
      <c r="CR43" s="680">
        <v>1815</v>
      </c>
      <c r="CS43" s="699"/>
      <c r="CT43" s="699"/>
      <c r="CU43" s="699"/>
      <c r="CV43" s="699"/>
      <c r="CW43" s="699"/>
      <c r="CX43" s="699"/>
      <c r="CY43" s="700"/>
      <c r="CZ43" s="683">
        <v>0</v>
      </c>
      <c r="DA43" s="701"/>
      <c r="DB43" s="701"/>
      <c r="DC43" s="702"/>
      <c r="DD43" s="686">
        <v>1693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CD44" s="693" t="s">
        <v>307</v>
      </c>
      <c r="CE44" s="694"/>
      <c r="CF44" s="677" t="s">
        <v>360</v>
      </c>
      <c r="CG44" s="678"/>
      <c r="CH44" s="678"/>
      <c r="CI44" s="678"/>
      <c r="CJ44" s="678"/>
      <c r="CK44" s="678"/>
      <c r="CL44" s="678"/>
      <c r="CM44" s="678"/>
      <c r="CN44" s="678"/>
      <c r="CO44" s="678"/>
      <c r="CP44" s="678"/>
      <c r="CQ44" s="679"/>
      <c r="CR44" s="680">
        <v>103793</v>
      </c>
      <c r="CS44" s="681"/>
      <c r="CT44" s="681"/>
      <c r="CU44" s="681"/>
      <c r="CV44" s="681"/>
      <c r="CW44" s="681"/>
      <c r="CX44" s="681"/>
      <c r="CY44" s="682"/>
      <c r="CZ44" s="683">
        <v>2.2999999999999998</v>
      </c>
      <c r="DA44" s="684"/>
      <c r="DB44" s="684"/>
      <c r="DC44" s="685"/>
      <c r="DD44" s="686">
        <v>45959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CD45" s="695"/>
      <c r="CE45" s="696"/>
      <c r="CF45" s="677" t="s">
        <v>361</v>
      </c>
      <c r="CG45" s="678"/>
      <c r="CH45" s="678"/>
      <c r="CI45" s="678"/>
      <c r="CJ45" s="678"/>
      <c r="CK45" s="678"/>
      <c r="CL45" s="678"/>
      <c r="CM45" s="678"/>
      <c r="CN45" s="678"/>
      <c r="CO45" s="678"/>
      <c r="CP45" s="678"/>
      <c r="CQ45" s="679"/>
      <c r="CR45" s="680">
        <v>30640</v>
      </c>
      <c r="CS45" s="699"/>
      <c r="CT45" s="699"/>
      <c r="CU45" s="699"/>
      <c r="CV45" s="699"/>
      <c r="CW45" s="699"/>
      <c r="CX45" s="699"/>
      <c r="CY45" s="700"/>
      <c r="CZ45" s="683">
        <v>0.7</v>
      </c>
      <c r="DA45" s="701"/>
      <c r="DB45" s="701"/>
      <c r="DC45" s="702"/>
      <c r="DD45" s="686">
        <v>3623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5"/>
      <c r="CE46" s="696"/>
      <c r="CF46" s="677" t="s">
        <v>363</v>
      </c>
      <c r="CG46" s="678"/>
      <c r="CH46" s="678"/>
      <c r="CI46" s="678"/>
      <c r="CJ46" s="678"/>
      <c r="CK46" s="678"/>
      <c r="CL46" s="678"/>
      <c r="CM46" s="678"/>
      <c r="CN46" s="678"/>
      <c r="CO46" s="678"/>
      <c r="CP46" s="678"/>
      <c r="CQ46" s="679"/>
      <c r="CR46" s="680">
        <v>73153</v>
      </c>
      <c r="CS46" s="681"/>
      <c r="CT46" s="681"/>
      <c r="CU46" s="681"/>
      <c r="CV46" s="681"/>
      <c r="CW46" s="681"/>
      <c r="CX46" s="681"/>
      <c r="CY46" s="682"/>
      <c r="CZ46" s="683">
        <v>1.6</v>
      </c>
      <c r="DA46" s="684"/>
      <c r="DB46" s="684"/>
      <c r="DC46" s="685"/>
      <c r="DD46" s="686">
        <v>42336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t="s">
        <v>245</v>
      </c>
      <c r="CS47" s="699"/>
      <c r="CT47" s="699"/>
      <c r="CU47" s="699"/>
      <c r="CV47" s="699"/>
      <c r="CW47" s="699"/>
      <c r="CX47" s="699"/>
      <c r="CY47" s="700"/>
      <c r="CZ47" s="683" t="s">
        <v>245</v>
      </c>
      <c r="DA47" s="701"/>
      <c r="DB47" s="701"/>
      <c r="DC47" s="702"/>
      <c r="DD47" s="686" t="s">
        <v>245</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t="s">
        <v>366</v>
      </c>
      <c r="CD48" s="697"/>
      <c r="CE48" s="698"/>
      <c r="CF48" s="677" t="s">
        <v>367</v>
      </c>
      <c r="CG48" s="678"/>
      <c r="CH48" s="678"/>
      <c r="CI48" s="678"/>
      <c r="CJ48" s="678"/>
      <c r="CK48" s="678"/>
      <c r="CL48" s="678"/>
      <c r="CM48" s="678"/>
      <c r="CN48" s="678"/>
      <c r="CO48" s="678"/>
      <c r="CP48" s="678"/>
      <c r="CQ48" s="679"/>
      <c r="CR48" s="680" t="s">
        <v>181</v>
      </c>
      <c r="CS48" s="681"/>
      <c r="CT48" s="681"/>
      <c r="CU48" s="681"/>
      <c r="CV48" s="681"/>
      <c r="CW48" s="681"/>
      <c r="CX48" s="681"/>
      <c r="CY48" s="682"/>
      <c r="CZ48" s="683" t="s">
        <v>181</v>
      </c>
      <c r="DA48" s="684"/>
      <c r="DB48" s="684"/>
      <c r="DC48" s="685"/>
      <c r="DD48" s="686" t="s">
        <v>130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82:133" ht="11.25" customHeight="1" x14ac:dyDescent="0.15">
      <c r="CD49" s="661" t="s">
        <v>368</v>
      </c>
      <c r="CE49" s="662"/>
      <c r="CF49" s="662"/>
      <c r="CG49" s="662"/>
      <c r="CH49" s="662"/>
      <c r="CI49" s="662"/>
      <c r="CJ49" s="662"/>
      <c r="CK49" s="662"/>
      <c r="CL49" s="662"/>
      <c r="CM49" s="662"/>
      <c r="CN49" s="662"/>
      <c r="CO49" s="662"/>
      <c r="CP49" s="662"/>
      <c r="CQ49" s="663"/>
      <c r="CR49" s="664">
        <v>4567334</v>
      </c>
      <c r="CS49" s="665"/>
      <c r="CT49" s="665"/>
      <c r="CU49" s="665"/>
      <c r="CV49" s="665"/>
      <c r="CW49" s="665"/>
      <c r="CX49" s="665"/>
      <c r="CY49" s="666"/>
      <c r="CZ49" s="667">
        <v>100</v>
      </c>
      <c r="DA49" s="668"/>
      <c r="DB49" s="668"/>
      <c r="DC49" s="669"/>
      <c r="DD49" s="670">
        <v>3298856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B+xRpiriaGmP8WTl3BxQd/NcLfXnGuDW1zrmMXvGCeHoDaylBIz6dj4EGBjXxflLtifV89J56ddGWd8ATzk3mg==" saltValue="IJO9ik7FsW10Whlr62epP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4" t="s">
        <v>370</v>
      </c>
      <c r="DK2" s="1205"/>
      <c r="DL2" s="1205"/>
      <c r="DM2" s="1205"/>
      <c r="DN2" s="1205"/>
      <c r="DO2" s="1206"/>
      <c r="DP2" s="250"/>
      <c r="DQ2" s="1204" t="s">
        <v>371</v>
      </c>
      <c r="DR2" s="1205"/>
      <c r="DS2" s="1205"/>
      <c r="DT2" s="1205"/>
      <c r="DU2" s="1205"/>
      <c r="DV2" s="1205"/>
      <c r="DW2" s="1205"/>
      <c r="DX2" s="1205"/>
      <c r="DY2" s="1205"/>
      <c r="DZ2" s="1206"/>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7" t="s">
        <v>372</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90" t="s">
        <v>374</v>
      </c>
      <c r="B5" s="1091"/>
      <c r="C5" s="1091"/>
      <c r="D5" s="1091"/>
      <c r="E5" s="1091"/>
      <c r="F5" s="1091"/>
      <c r="G5" s="1091"/>
      <c r="H5" s="1091"/>
      <c r="I5" s="1091"/>
      <c r="J5" s="1091"/>
      <c r="K5" s="1091"/>
      <c r="L5" s="1091"/>
      <c r="M5" s="1091"/>
      <c r="N5" s="1091"/>
      <c r="O5" s="1091"/>
      <c r="P5" s="1092"/>
      <c r="Q5" s="1096" t="s">
        <v>375</v>
      </c>
      <c r="R5" s="1097"/>
      <c r="S5" s="1097"/>
      <c r="T5" s="1097"/>
      <c r="U5" s="1098"/>
      <c r="V5" s="1096" t="s">
        <v>376</v>
      </c>
      <c r="W5" s="1097"/>
      <c r="X5" s="1097"/>
      <c r="Y5" s="1097"/>
      <c r="Z5" s="1098"/>
      <c r="AA5" s="1096" t="s">
        <v>377</v>
      </c>
      <c r="AB5" s="1097"/>
      <c r="AC5" s="1097"/>
      <c r="AD5" s="1097"/>
      <c r="AE5" s="1097"/>
      <c r="AF5" s="1207" t="s">
        <v>378</v>
      </c>
      <c r="AG5" s="1097"/>
      <c r="AH5" s="1097"/>
      <c r="AI5" s="1097"/>
      <c r="AJ5" s="1112"/>
      <c r="AK5" s="1097" t="s">
        <v>379</v>
      </c>
      <c r="AL5" s="1097"/>
      <c r="AM5" s="1097"/>
      <c r="AN5" s="1097"/>
      <c r="AO5" s="1098"/>
      <c r="AP5" s="1096" t="s">
        <v>380</v>
      </c>
      <c r="AQ5" s="1097"/>
      <c r="AR5" s="1097"/>
      <c r="AS5" s="1097"/>
      <c r="AT5" s="1098"/>
      <c r="AU5" s="1096" t="s">
        <v>381</v>
      </c>
      <c r="AV5" s="1097"/>
      <c r="AW5" s="1097"/>
      <c r="AX5" s="1097"/>
      <c r="AY5" s="1112"/>
      <c r="AZ5" s="257"/>
      <c r="BA5" s="257"/>
      <c r="BB5" s="257"/>
      <c r="BC5" s="257"/>
      <c r="BD5" s="257"/>
      <c r="BE5" s="258"/>
      <c r="BF5" s="258"/>
      <c r="BG5" s="258"/>
      <c r="BH5" s="258"/>
      <c r="BI5" s="258"/>
      <c r="BJ5" s="258"/>
      <c r="BK5" s="258"/>
      <c r="BL5" s="258"/>
      <c r="BM5" s="258"/>
      <c r="BN5" s="258"/>
      <c r="BO5" s="258"/>
      <c r="BP5" s="258"/>
      <c r="BQ5" s="1090" t="s">
        <v>382</v>
      </c>
      <c r="BR5" s="1091"/>
      <c r="BS5" s="1091"/>
      <c r="BT5" s="1091"/>
      <c r="BU5" s="1091"/>
      <c r="BV5" s="1091"/>
      <c r="BW5" s="1091"/>
      <c r="BX5" s="1091"/>
      <c r="BY5" s="1091"/>
      <c r="BZ5" s="1091"/>
      <c r="CA5" s="1091"/>
      <c r="CB5" s="1091"/>
      <c r="CC5" s="1091"/>
      <c r="CD5" s="1091"/>
      <c r="CE5" s="1091"/>
      <c r="CF5" s="1091"/>
      <c r="CG5" s="1092"/>
      <c r="CH5" s="1096" t="s">
        <v>383</v>
      </c>
      <c r="CI5" s="1097"/>
      <c r="CJ5" s="1097"/>
      <c r="CK5" s="1097"/>
      <c r="CL5" s="1098"/>
      <c r="CM5" s="1096" t="s">
        <v>384</v>
      </c>
      <c r="CN5" s="1097"/>
      <c r="CO5" s="1097"/>
      <c r="CP5" s="1097"/>
      <c r="CQ5" s="1098"/>
      <c r="CR5" s="1096" t="s">
        <v>385</v>
      </c>
      <c r="CS5" s="1097"/>
      <c r="CT5" s="1097"/>
      <c r="CU5" s="1097"/>
      <c r="CV5" s="1098"/>
      <c r="CW5" s="1096" t="s">
        <v>386</v>
      </c>
      <c r="CX5" s="1097"/>
      <c r="CY5" s="1097"/>
      <c r="CZ5" s="1097"/>
      <c r="DA5" s="1098"/>
      <c r="DB5" s="1096" t="s">
        <v>387</v>
      </c>
      <c r="DC5" s="1097"/>
      <c r="DD5" s="1097"/>
      <c r="DE5" s="1097"/>
      <c r="DF5" s="1098"/>
      <c r="DG5" s="1192" t="s">
        <v>388</v>
      </c>
      <c r="DH5" s="1193"/>
      <c r="DI5" s="1193"/>
      <c r="DJ5" s="1193"/>
      <c r="DK5" s="1194"/>
      <c r="DL5" s="1192" t="s">
        <v>389</v>
      </c>
      <c r="DM5" s="1193"/>
      <c r="DN5" s="1193"/>
      <c r="DO5" s="1193"/>
      <c r="DP5" s="1194"/>
      <c r="DQ5" s="1096" t="s">
        <v>390</v>
      </c>
      <c r="DR5" s="1097"/>
      <c r="DS5" s="1097"/>
      <c r="DT5" s="1097"/>
      <c r="DU5" s="1098"/>
      <c r="DV5" s="1096" t="s">
        <v>381</v>
      </c>
      <c r="DW5" s="1097"/>
      <c r="DX5" s="1097"/>
      <c r="DY5" s="1097"/>
      <c r="DZ5" s="1112"/>
      <c r="EA5" s="255"/>
    </row>
    <row r="6" spans="1:131" s="256"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8"/>
      <c r="AG6" s="1100"/>
      <c r="AH6" s="1100"/>
      <c r="AI6" s="1100"/>
      <c r="AJ6" s="1113"/>
      <c r="AK6" s="1100"/>
      <c r="AL6" s="1100"/>
      <c r="AM6" s="1100"/>
      <c r="AN6" s="1100"/>
      <c r="AO6" s="1101"/>
      <c r="AP6" s="1099"/>
      <c r="AQ6" s="1100"/>
      <c r="AR6" s="1100"/>
      <c r="AS6" s="1100"/>
      <c r="AT6" s="1101"/>
      <c r="AU6" s="1099"/>
      <c r="AV6" s="1100"/>
      <c r="AW6" s="1100"/>
      <c r="AX6" s="1100"/>
      <c r="AY6" s="1113"/>
      <c r="AZ6" s="253"/>
      <c r="BA6" s="253"/>
      <c r="BB6" s="253"/>
      <c r="BC6" s="253"/>
      <c r="BD6" s="253"/>
      <c r="BE6" s="254"/>
      <c r="BF6" s="254"/>
      <c r="BG6" s="254"/>
      <c r="BH6" s="254"/>
      <c r="BI6" s="254"/>
      <c r="BJ6" s="254"/>
      <c r="BK6" s="254"/>
      <c r="BL6" s="254"/>
      <c r="BM6" s="254"/>
      <c r="BN6" s="254"/>
      <c r="BO6" s="254"/>
      <c r="BP6" s="254"/>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5"/>
      <c r="DH6" s="1196"/>
      <c r="DI6" s="1196"/>
      <c r="DJ6" s="1196"/>
      <c r="DK6" s="1197"/>
      <c r="DL6" s="1195"/>
      <c r="DM6" s="1196"/>
      <c r="DN6" s="1196"/>
      <c r="DO6" s="1196"/>
      <c r="DP6" s="1197"/>
      <c r="DQ6" s="1099"/>
      <c r="DR6" s="1100"/>
      <c r="DS6" s="1100"/>
      <c r="DT6" s="1100"/>
      <c r="DU6" s="1101"/>
      <c r="DV6" s="1099"/>
      <c r="DW6" s="1100"/>
      <c r="DX6" s="1100"/>
      <c r="DY6" s="1100"/>
      <c r="DZ6" s="1113"/>
      <c r="EA6" s="255"/>
    </row>
    <row r="7" spans="1:131" s="256" customFormat="1" ht="26.25" customHeight="1" thickTop="1" x14ac:dyDescent="0.15">
      <c r="A7" s="259">
        <v>1</v>
      </c>
      <c r="B7" s="1143" t="s">
        <v>391</v>
      </c>
      <c r="C7" s="1144"/>
      <c r="D7" s="1144"/>
      <c r="E7" s="1144"/>
      <c r="F7" s="1144"/>
      <c r="G7" s="1144"/>
      <c r="H7" s="1144"/>
      <c r="I7" s="1144"/>
      <c r="J7" s="1144"/>
      <c r="K7" s="1144"/>
      <c r="L7" s="1144"/>
      <c r="M7" s="1144"/>
      <c r="N7" s="1144"/>
      <c r="O7" s="1144"/>
      <c r="P7" s="1145"/>
      <c r="Q7" s="1198">
        <v>4681</v>
      </c>
      <c r="R7" s="1199"/>
      <c r="S7" s="1199"/>
      <c r="T7" s="1199"/>
      <c r="U7" s="1199"/>
      <c r="V7" s="1199">
        <v>4567</v>
      </c>
      <c r="W7" s="1199"/>
      <c r="X7" s="1199"/>
      <c r="Y7" s="1199"/>
      <c r="Z7" s="1199"/>
      <c r="AA7" s="1199">
        <v>114</v>
      </c>
      <c r="AB7" s="1199"/>
      <c r="AC7" s="1199"/>
      <c r="AD7" s="1199"/>
      <c r="AE7" s="1200"/>
      <c r="AF7" s="1201">
        <v>114</v>
      </c>
      <c r="AG7" s="1202"/>
      <c r="AH7" s="1202"/>
      <c r="AI7" s="1202"/>
      <c r="AJ7" s="1203"/>
      <c r="AK7" s="1185"/>
      <c r="AL7" s="1186"/>
      <c r="AM7" s="1186"/>
      <c r="AN7" s="1186"/>
      <c r="AO7" s="1186"/>
      <c r="AP7" s="1186">
        <v>5088</v>
      </c>
      <c r="AQ7" s="1186"/>
      <c r="AR7" s="1186"/>
      <c r="AS7" s="1186"/>
      <c r="AT7" s="1186"/>
      <c r="AU7" s="1187"/>
      <c r="AV7" s="1187"/>
      <c r="AW7" s="1187"/>
      <c r="AX7" s="1187"/>
      <c r="AY7" s="1188"/>
      <c r="AZ7" s="253"/>
      <c r="BA7" s="253"/>
      <c r="BB7" s="253"/>
      <c r="BC7" s="253"/>
      <c r="BD7" s="253"/>
      <c r="BE7" s="254"/>
      <c r="BF7" s="254"/>
      <c r="BG7" s="254"/>
      <c r="BH7" s="254"/>
      <c r="BI7" s="254"/>
      <c r="BJ7" s="254"/>
      <c r="BK7" s="254"/>
      <c r="BL7" s="254"/>
      <c r="BM7" s="254"/>
      <c r="BN7" s="254"/>
      <c r="BO7" s="254"/>
      <c r="BP7" s="254"/>
      <c r="BQ7" s="260">
        <v>1</v>
      </c>
      <c r="BR7" s="261"/>
      <c r="BS7" s="1189"/>
      <c r="BT7" s="1190"/>
      <c r="BU7" s="1190"/>
      <c r="BV7" s="1190"/>
      <c r="BW7" s="1190"/>
      <c r="BX7" s="1190"/>
      <c r="BY7" s="1190"/>
      <c r="BZ7" s="1190"/>
      <c r="CA7" s="1190"/>
      <c r="CB7" s="1190"/>
      <c r="CC7" s="1190"/>
      <c r="CD7" s="1190"/>
      <c r="CE7" s="1190"/>
      <c r="CF7" s="1190"/>
      <c r="CG7" s="1191"/>
      <c r="CH7" s="1182"/>
      <c r="CI7" s="1183"/>
      <c r="CJ7" s="1183"/>
      <c r="CK7" s="1183"/>
      <c r="CL7" s="1184"/>
      <c r="CM7" s="1182"/>
      <c r="CN7" s="1183"/>
      <c r="CO7" s="1183"/>
      <c r="CP7" s="1183"/>
      <c r="CQ7" s="1184"/>
      <c r="CR7" s="1182"/>
      <c r="CS7" s="1183"/>
      <c r="CT7" s="1183"/>
      <c r="CU7" s="1183"/>
      <c r="CV7" s="1184"/>
      <c r="CW7" s="1182"/>
      <c r="CX7" s="1183"/>
      <c r="CY7" s="1183"/>
      <c r="CZ7" s="1183"/>
      <c r="DA7" s="1184"/>
      <c r="DB7" s="1182"/>
      <c r="DC7" s="1183"/>
      <c r="DD7" s="1183"/>
      <c r="DE7" s="1183"/>
      <c r="DF7" s="1184"/>
      <c r="DG7" s="1182"/>
      <c r="DH7" s="1183"/>
      <c r="DI7" s="1183"/>
      <c r="DJ7" s="1183"/>
      <c r="DK7" s="1184"/>
      <c r="DL7" s="1182"/>
      <c r="DM7" s="1183"/>
      <c r="DN7" s="1183"/>
      <c r="DO7" s="1183"/>
      <c r="DP7" s="1184"/>
      <c r="DQ7" s="1182"/>
      <c r="DR7" s="1183"/>
      <c r="DS7" s="1183"/>
      <c r="DT7" s="1183"/>
      <c r="DU7" s="1184"/>
      <c r="DV7" s="1209"/>
      <c r="DW7" s="1210"/>
      <c r="DX7" s="1210"/>
      <c r="DY7" s="1210"/>
      <c r="DZ7" s="1211"/>
      <c r="EA7" s="255"/>
    </row>
    <row r="8" spans="1:131" s="256" customFormat="1" ht="26.25" customHeight="1" x14ac:dyDescent="0.15">
      <c r="A8" s="262">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0"/>
      <c r="AL8" s="1181"/>
      <c r="AM8" s="1181"/>
      <c r="AN8" s="1181"/>
      <c r="AO8" s="1181"/>
      <c r="AP8" s="1181"/>
      <c r="AQ8" s="1181"/>
      <c r="AR8" s="1181"/>
      <c r="AS8" s="1181"/>
      <c r="AT8" s="1181"/>
      <c r="AU8" s="1178"/>
      <c r="AV8" s="1178"/>
      <c r="AW8" s="1178"/>
      <c r="AX8" s="1178"/>
      <c r="AY8" s="1179"/>
      <c r="AZ8" s="253"/>
      <c r="BA8" s="253"/>
      <c r="BB8" s="253"/>
      <c r="BC8" s="253"/>
      <c r="BD8" s="253"/>
      <c r="BE8" s="254"/>
      <c r="BF8" s="254"/>
      <c r="BG8" s="254"/>
      <c r="BH8" s="254"/>
      <c r="BI8" s="254"/>
      <c r="BJ8" s="254"/>
      <c r="BK8" s="254"/>
      <c r="BL8" s="254"/>
      <c r="BM8" s="254"/>
      <c r="BN8" s="254"/>
      <c r="BO8" s="254"/>
      <c r="BP8" s="254"/>
      <c r="BQ8" s="263">
        <v>2</v>
      </c>
      <c r="BR8" s="264"/>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5"/>
    </row>
    <row r="9" spans="1:131" s="256" customFormat="1" ht="26.25" customHeight="1" x14ac:dyDescent="0.15">
      <c r="A9" s="262">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0"/>
      <c r="AL9" s="1181"/>
      <c r="AM9" s="1181"/>
      <c r="AN9" s="1181"/>
      <c r="AO9" s="1181"/>
      <c r="AP9" s="1181"/>
      <c r="AQ9" s="1181"/>
      <c r="AR9" s="1181"/>
      <c r="AS9" s="1181"/>
      <c r="AT9" s="1181"/>
      <c r="AU9" s="1178"/>
      <c r="AV9" s="1178"/>
      <c r="AW9" s="1178"/>
      <c r="AX9" s="1178"/>
      <c r="AY9" s="1179"/>
      <c r="AZ9" s="253"/>
      <c r="BA9" s="253"/>
      <c r="BB9" s="253"/>
      <c r="BC9" s="253"/>
      <c r="BD9" s="253"/>
      <c r="BE9" s="254"/>
      <c r="BF9" s="254"/>
      <c r="BG9" s="254"/>
      <c r="BH9" s="254"/>
      <c r="BI9" s="254"/>
      <c r="BJ9" s="254"/>
      <c r="BK9" s="254"/>
      <c r="BL9" s="254"/>
      <c r="BM9" s="254"/>
      <c r="BN9" s="254"/>
      <c r="BO9" s="254"/>
      <c r="BP9" s="254"/>
      <c r="BQ9" s="263">
        <v>3</v>
      </c>
      <c r="BR9" s="264"/>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5"/>
    </row>
    <row r="10" spans="1:131" s="256" customFormat="1" ht="26.25" customHeight="1" x14ac:dyDescent="0.15">
      <c r="A10" s="262">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0"/>
      <c r="AL10" s="1181"/>
      <c r="AM10" s="1181"/>
      <c r="AN10" s="1181"/>
      <c r="AO10" s="1181"/>
      <c r="AP10" s="1181"/>
      <c r="AQ10" s="1181"/>
      <c r="AR10" s="1181"/>
      <c r="AS10" s="1181"/>
      <c r="AT10" s="1181"/>
      <c r="AU10" s="1178"/>
      <c r="AV10" s="1178"/>
      <c r="AW10" s="1178"/>
      <c r="AX10" s="1178"/>
      <c r="AY10" s="1179"/>
      <c r="AZ10" s="253"/>
      <c r="BA10" s="253"/>
      <c r="BB10" s="253"/>
      <c r="BC10" s="253"/>
      <c r="BD10" s="253"/>
      <c r="BE10" s="254"/>
      <c r="BF10" s="254"/>
      <c r="BG10" s="254"/>
      <c r="BH10" s="254"/>
      <c r="BI10" s="254"/>
      <c r="BJ10" s="254"/>
      <c r="BK10" s="254"/>
      <c r="BL10" s="254"/>
      <c r="BM10" s="254"/>
      <c r="BN10" s="254"/>
      <c r="BO10" s="254"/>
      <c r="BP10" s="254"/>
      <c r="BQ10" s="263">
        <v>4</v>
      </c>
      <c r="BR10" s="264"/>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5"/>
    </row>
    <row r="11" spans="1:131" s="256" customFormat="1" ht="26.25" customHeight="1" x14ac:dyDescent="0.15">
      <c r="A11" s="262">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0"/>
      <c r="AL11" s="1181"/>
      <c r="AM11" s="1181"/>
      <c r="AN11" s="1181"/>
      <c r="AO11" s="1181"/>
      <c r="AP11" s="1181"/>
      <c r="AQ11" s="1181"/>
      <c r="AR11" s="1181"/>
      <c r="AS11" s="1181"/>
      <c r="AT11" s="1181"/>
      <c r="AU11" s="1178"/>
      <c r="AV11" s="1178"/>
      <c r="AW11" s="1178"/>
      <c r="AX11" s="1178"/>
      <c r="AY11" s="1179"/>
      <c r="AZ11" s="253"/>
      <c r="BA11" s="253"/>
      <c r="BB11" s="253"/>
      <c r="BC11" s="253"/>
      <c r="BD11" s="253"/>
      <c r="BE11" s="254"/>
      <c r="BF11" s="254"/>
      <c r="BG11" s="254"/>
      <c r="BH11" s="254"/>
      <c r="BI11" s="254"/>
      <c r="BJ11" s="254"/>
      <c r="BK11" s="254"/>
      <c r="BL11" s="254"/>
      <c r="BM11" s="254"/>
      <c r="BN11" s="254"/>
      <c r="BO11" s="254"/>
      <c r="BP11" s="254"/>
      <c r="BQ11" s="263">
        <v>5</v>
      </c>
      <c r="BR11" s="264"/>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5"/>
    </row>
    <row r="12" spans="1:131" s="256" customFormat="1" ht="26.25" customHeight="1" x14ac:dyDescent="0.15">
      <c r="A12" s="262">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0"/>
      <c r="AL12" s="1181"/>
      <c r="AM12" s="1181"/>
      <c r="AN12" s="1181"/>
      <c r="AO12" s="1181"/>
      <c r="AP12" s="1181"/>
      <c r="AQ12" s="1181"/>
      <c r="AR12" s="1181"/>
      <c r="AS12" s="1181"/>
      <c r="AT12" s="1181"/>
      <c r="AU12" s="1178"/>
      <c r="AV12" s="1178"/>
      <c r="AW12" s="1178"/>
      <c r="AX12" s="1178"/>
      <c r="AY12" s="1179"/>
      <c r="AZ12" s="253"/>
      <c r="BA12" s="253"/>
      <c r="BB12" s="253"/>
      <c r="BC12" s="253"/>
      <c r="BD12" s="253"/>
      <c r="BE12" s="254"/>
      <c r="BF12" s="254"/>
      <c r="BG12" s="254"/>
      <c r="BH12" s="254"/>
      <c r="BI12" s="254"/>
      <c r="BJ12" s="254"/>
      <c r="BK12" s="254"/>
      <c r="BL12" s="254"/>
      <c r="BM12" s="254"/>
      <c r="BN12" s="254"/>
      <c r="BO12" s="254"/>
      <c r="BP12" s="254"/>
      <c r="BQ12" s="263">
        <v>6</v>
      </c>
      <c r="BR12" s="264"/>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5"/>
    </row>
    <row r="13" spans="1:131" s="256" customFormat="1" ht="26.25" customHeight="1" x14ac:dyDescent="0.15">
      <c r="A13" s="262">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0"/>
      <c r="AL13" s="1181"/>
      <c r="AM13" s="1181"/>
      <c r="AN13" s="1181"/>
      <c r="AO13" s="1181"/>
      <c r="AP13" s="1181"/>
      <c r="AQ13" s="1181"/>
      <c r="AR13" s="1181"/>
      <c r="AS13" s="1181"/>
      <c r="AT13" s="1181"/>
      <c r="AU13" s="1178"/>
      <c r="AV13" s="1178"/>
      <c r="AW13" s="1178"/>
      <c r="AX13" s="1178"/>
      <c r="AY13" s="1179"/>
      <c r="AZ13" s="253"/>
      <c r="BA13" s="253"/>
      <c r="BB13" s="253"/>
      <c r="BC13" s="253"/>
      <c r="BD13" s="253"/>
      <c r="BE13" s="254"/>
      <c r="BF13" s="254"/>
      <c r="BG13" s="254"/>
      <c r="BH13" s="254"/>
      <c r="BI13" s="254"/>
      <c r="BJ13" s="254"/>
      <c r="BK13" s="254"/>
      <c r="BL13" s="254"/>
      <c r="BM13" s="254"/>
      <c r="BN13" s="254"/>
      <c r="BO13" s="254"/>
      <c r="BP13" s="254"/>
      <c r="BQ13" s="263">
        <v>7</v>
      </c>
      <c r="BR13" s="264"/>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5"/>
    </row>
    <row r="14" spans="1:131" s="256" customFormat="1" ht="26.25" customHeight="1" x14ac:dyDescent="0.15">
      <c r="A14" s="262">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0"/>
      <c r="AL14" s="1181"/>
      <c r="AM14" s="1181"/>
      <c r="AN14" s="1181"/>
      <c r="AO14" s="1181"/>
      <c r="AP14" s="1181"/>
      <c r="AQ14" s="1181"/>
      <c r="AR14" s="1181"/>
      <c r="AS14" s="1181"/>
      <c r="AT14" s="1181"/>
      <c r="AU14" s="1178"/>
      <c r="AV14" s="1178"/>
      <c r="AW14" s="1178"/>
      <c r="AX14" s="1178"/>
      <c r="AY14" s="1179"/>
      <c r="AZ14" s="253"/>
      <c r="BA14" s="253"/>
      <c r="BB14" s="253"/>
      <c r="BC14" s="253"/>
      <c r="BD14" s="253"/>
      <c r="BE14" s="254"/>
      <c r="BF14" s="254"/>
      <c r="BG14" s="254"/>
      <c r="BH14" s="254"/>
      <c r="BI14" s="254"/>
      <c r="BJ14" s="254"/>
      <c r="BK14" s="254"/>
      <c r="BL14" s="254"/>
      <c r="BM14" s="254"/>
      <c r="BN14" s="254"/>
      <c r="BO14" s="254"/>
      <c r="BP14" s="254"/>
      <c r="BQ14" s="263">
        <v>8</v>
      </c>
      <c r="BR14" s="264"/>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5"/>
    </row>
    <row r="15" spans="1:131" s="256" customFormat="1" ht="26.25" customHeight="1" x14ac:dyDescent="0.15">
      <c r="A15" s="262">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0"/>
      <c r="AL15" s="1181"/>
      <c r="AM15" s="1181"/>
      <c r="AN15" s="1181"/>
      <c r="AO15" s="1181"/>
      <c r="AP15" s="1181"/>
      <c r="AQ15" s="1181"/>
      <c r="AR15" s="1181"/>
      <c r="AS15" s="1181"/>
      <c r="AT15" s="1181"/>
      <c r="AU15" s="1178"/>
      <c r="AV15" s="1178"/>
      <c r="AW15" s="1178"/>
      <c r="AX15" s="1178"/>
      <c r="AY15" s="1179"/>
      <c r="AZ15" s="253"/>
      <c r="BA15" s="253"/>
      <c r="BB15" s="253"/>
      <c r="BC15" s="253"/>
      <c r="BD15" s="253"/>
      <c r="BE15" s="254"/>
      <c r="BF15" s="254"/>
      <c r="BG15" s="254"/>
      <c r="BH15" s="254"/>
      <c r="BI15" s="254"/>
      <c r="BJ15" s="254"/>
      <c r="BK15" s="254"/>
      <c r="BL15" s="254"/>
      <c r="BM15" s="254"/>
      <c r="BN15" s="254"/>
      <c r="BO15" s="254"/>
      <c r="BP15" s="254"/>
      <c r="BQ15" s="263">
        <v>9</v>
      </c>
      <c r="BR15" s="264"/>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5"/>
    </row>
    <row r="16" spans="1:131" s="256" customFormat="1" ht="26.25" customHeight="1" x14ac:dyDescent="0.15">
      <c r="A16" s="262">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0"/>
      <c r="AL16" s="1181"/>
      <c r="AM16" s="1181"/>
      <c r="AN16" s="1181"/>
      <c r="AO16" s="1181"/>
      <c r="AP16" s="1181"/>
      <c r="AQ16" s="1181"/>
      <c r="AR16" s="1181"/>
      <c r="AS16" s="1181"/>
      <c r="AT16" s="1181"/>
      <c r="AU16" s="1178"/>
      <c r="AV16" s="1178"/>
      <c r="AW16" s="1178"/>
      <c r="AX16" s="1178"/>
      <c r="AY16" s="1179"/>
      <c r="AZ16" s="253"/>
      <c r="BA16" s="253"/>
      <c r="BB16" s="253"/>
      <c r="BC16" s="253"/>
      <c r="BD16" s="253"/>
      <c r="BE16" s="254"/>
      <c r="BF16" s="254"/>
      <c r="BG16" s="254"/>
      <c r="BH16" s="254"/>
      <c r="BI16" s="254"/>
      <c r="BJ16" s="254"/>
      <c r="BK16" s="254"/>
      <c r="BL16" s="254"/>
      <c r="BM16" s="254"/>
      <c r="BN16" s="254"/>
      <c r="BO16" s="254"/>
      <c r="BP16" s="254"/>
      <c r="BQ16" s="263">
        <v>10</v>
      </c>
      <c r="BR16" s="264"/>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5"/>
    </row>
    <row r="17" spans="1:131" s="256" customFormat="1" ht="26.25" customHeight="1" x14ac:dyDescent="0.15">
      <c r="A17" s="262">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0"/>
      <c r="AL17" s="1181"/>
      <c r="AM17" s="1181"/>
      <c r="AN17" s="1181"/>
      <c r="AO17" s="1181"/>
      <c r="AP17" s="1181"/>
      <c r="AQ17" s="1181"/>
      <c r="AR17" s="1181"/>
      <c r="AS17" s="1181"/>
      <c r="AT17" s="1181"/>
      <c r="AU17" s="1178"/>
      <c r="AV17" s="1178"/>
      <c r="AW17" s="1178"/>
      <c r="AX17" s="1178"/>
      <c r="AY17" s="1179"/>
      <c r="AZ17" s="253"/>
      <c r="BA17" s="253"/>
      <c r="BB17" s="253"/>
      <c r="BC17" s="253"/>
      <c r="BD17" s="253"/>
      <c r="BE17" s="254"/>
      <c r="BF17" s="254"/>
      <c r="BG17" s="254"/>
      <c r="BH17" s="254"/>
      <c r="BI17" s="254"/>
      <c r="BJ17" s="254"/>
      <c r="BK17" s="254"/>
      <c r="BL17" s="254"/>
      <c r="BM17" s="254"/>
      <c r="BN17" s="254"/>
      <c r="BO17" s="254"/>
      <c r="BP17" s="254"/>
      <c r="BQ17" s="263">
        <v>11</v>
      </c>
      <c r="BR17" s="264"/>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5"/>
    </row>
    <row r="18" spans="1:131" s="256" customFormat="1" ht="26.25" customHeight="1" x14ac:dyDescent="0.15">
      <c r="A18" s="262">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0"/>
      <c r="AL18" s="1181"/>
      <c r="AM18" s="1181"/>
      <c r="AN18" s="1181"/>
      <c r="AO18" s="1181"/>
      <c r="AP18" s="1181"/>
      <c r="AQ18" s="1181"/>
      <c r="AR18" s="1181"/>
      <c r="AS18" s="1181"/>
      <c r="AT18" s="1181"/>
      <c r="AU18" s="1178"/>
      <c r="AV18" s="1178"/>
      <c r="AW18" s="1178"/>
      <c r="AX18" s="1178"/>
      <c r="AY18" s="1179"/>
      <c r="AZ18" s="253"/>
      <c r="BA18" s="253"/>
      <c r="BB18" s="253"/>
      <c r="BC18" s="253"/>
      <c r="BD18" s="253"/>
      <c r="BE18" s="254"/>
      <c r="BF18" s="254"/>
      <c r="BG18" s="254"/>
      <c r="BH18" s="254"/>
      <c r="BI18" s="254"/>
      <c r="BJ18" s="254"/>
      <c r="BK18" s="254"/>
      <c r="BL18" s="254"/>
      <c r="BM18" s="254"/>
      <c r="BN18" s="254"/>
      <c r="BO18" s="254"/>
      <c r="BP18" s="254"/>
      <c r="BQ18" s="263">
        <v>12</v>
      </c>
      <c r="BR18" s="264"/>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5"/>
    </row>
    <row r="19" spans="1:131" s="256" customFormat="1" ht="26.25" customHeight="1" x14ac:dyDescent="0.15">
      <c r="A19" s="262">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0"/>
      <c r="AL19" s="1181"/>
      <c r="AM19" s="1181"/>
      <c r="AN19" s="1181"/>
      <c r="AO19" s="1181"/>
      <c r="AP19" s="1181"/>
      <c r="AQ19" s="1181"/>
      <c r="AR19" s="1181"/>
      <c r="AS19" s="1181"/>
      <c r="AT19" s="1181"/>
      <c r="AU19" s="1178"/>
      <c r="AV19" s="1178"/>
      <c r="AW19" s="1178"/>
      <c r="AX19" s="1178"/>
      <c r="AY19" s="1179"/>
      <c r="AZ19" s="253"/>
      <c r="BA19" s="253"/>
      <c r="BB19" s="253"/>
      <c r="BC19" s="253"/>
      <c r="BD19" s="253"/>
      <c r="BE19" s="254"/>
      <c r="BF19" s="254"/>
      <c r="BG19" s="254"/>
      <c r="BH19" s="254"/>
      <c r="BI19" s="254"/>
      <c r="BJ19" s="254"/>
      <c r="BK19" s="254"/>
      <c r="BL19" s="254"/>
      <c r="BM19" s="254"/>
      <c r="BN19" s="254"/>
      <c r="BO19" s="254"/>
      <c r="BP19" s="254"/>
      <c r="BQ19" s="263">
        <v>13</v>
      </c>
      <c r="BR19" s="264"/>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5"/>
    </row>
    <row r="20" spans="1:131" s="256" customFormat="1" ht="26.25" customHeight="1" x14ac:dyDescent="0.15">
      <c r="A20" s="262">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0"/>
      <c r="AL20" s="1181"/>
      <c r="AM20" s="1181"/>
      <c r="AN20" s="1181"/>
      <c r="AO20" s="1181"/>
      <c r="AP20" s="1181"/>
      <c r="AQ20" s="1181"/>
      <c r="AR20" s="1181"/>
      <c r="AS20" s="1181"/>
      <c r="AT20" s="1181"/>
      <c r="AU20" s="1178"/>
      <c r="AV20" s="1178"/>
      <c r="AW20" s="1178"/>
      <c r="AX20" s="1178"/>
      <c r="AY20" s="1179"/>
      <c r="AZ20" s="253"/>
      <c r="BA20" s="253"/>
      <c r="BB20" s="253"/>
      <c r="BC20" s="253"/>
      <c r="BD20" s="253"/>
      <c r="BE20" s="254"/>
      <c r="BF20" s="254"/>
      <c r="BG20" s="254"/>
      <c r="BH20" s="254"/>
      <c r="BI20" s="254"/>
      <c r="BJ20" s="254"/>
      <c r="BK20" s="254"/>
      <c r="BL20" s="254"/>
      <c r="BM20" s="254"/>
      <c r="BN20" s="254"/>
      <c r="BO20" s="254"/>
      <c r="BP20" s="254"/>
      <c r="BQ20" s="263">
        <v>14</v>
      </c>
      <c r="BR20" s="264"/>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5"/>
    </row>
    <row r="21" spans="1:131" s="256" customFormat="1" ht="26.25" customHeight="1" thickBot="1" x14ac:dyDescent="0.2">
      <c r="A21" s="262">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0"/>
      <c r="AL21" s="1181"/>
      <c r="AM21" s="1181"/>
      <c r="AN21" s="1181"/>
      <c r="AO21" s="1181"/>
      <c r="AP21" s="1181"/>
      <c r="AQ21" s="1181"/>
      <c r="AR21" s="1181"/>
      <c r="AS21" s="1181"/>
      <c r="AT21" s="1181"/>
      <c r="AU21" s="1178"/>
      <c r="AV21" s="1178"/>
      <c r="AW21" s="1178"/>
      <c r="AX21" s="1178"/>
      <c r="AY21" s="1179"/>
      <c r="AZ21" s="253"/>
      <c r="BA21" s="253"/>
      <c r="BB21" s="253"/>
      <c r="BC21" s="253"/>
      <c r="BD21" s="253"/>
      <c r="BE21" s="254"/>
      <c r="BF21" s="254"/>
      <c r="BG21" s="254"/>
      <c r="BH21" s="254"/>
      <c r="BI21" s="254"/>
      <c r="BJ21" s="254"/>
      <c r="BK21" s="254"/>
      <c r="BL21" s="254"/>
      <c r="BM21" s="254"/>
      <c r="BN21" s="254"/>
      <c r="BO21" s="254"/>
      <c r="BP21" s="254"/>
      <c r="BQ21" s="263">
        <v>15</v>
      </c>
      <c r="BR21" s="264"/>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5"/>
    </row>
    <row r="22" spans="1:131" s="256" customFormat="1" ht="26.25" customHeight="1" x14ac:dyDescent="0.15">
      <c r="A22" s="262">
        <v>16</v>
      </c>
      <c r="B22" s="1132"/>
      <c r="C22" s="1133"/>
      <c r="D22" s="1133"/>
      <c r="E22" s="1133"/>
      <c r="F22" s="1133"/>
      <c r="G22" s="1133"/>
      <c r="H22" s="1133"/>
      <c r="I22" s="1133"/>
      <c r="J22" s="1133"/>
      <c r="K22" s="1133"/>
      <c r="L22" s="1133"/>
      <c r="M22" s="1133"/>
      <c r="N22" s="1133"/>
      <c r="O22" s="1133"/>
      <c r="P22" s="1134"/>
      <c r="Q22" s="1175"/>
      <c r="R22" s="1176"/>
      <c r="S22" s="1176"/>
      <c r="T22" s="1176"/>
      <c r="U22" s="1176"/>
      <c r="V22" s="1176"/>
      <c r="W22" s="1176"/>
      <c r="X22" s="1176"/>
      <c r="Y22" s="1176"/>
      <c r="Z22" s="1176"/>
      <c r="AA22" s="1176"/>
      <c r="AB22" s="1176"/>
      <c r="AC22" s="1176"/>
      <c r="AD22" s="1176"/>
      <c r="AE22" s="1177"/>
      <c r="AF22" s="1114"/>
      <c r="AG22" s="1115"/>
      <c r="AH22" s="1115"/>
      <c r="AI22" s="1115"/>
      <c r="AJ22" s="1116"/>
      <c r="AK22" s="1171"/>
      <c r="AL22" s="1172"/>
      <c r="AM22" s="1172"/>
      <c r="AN22" s="1172"/>
      <c r="AO22" s="1172"/>
      <c r="AP22" s="1172"/>
      <c r="AQ22" s="1172"/>
      <c r="AR22" s="1172"/>
      <c r="AS22" s="1172"/>
      <c r="AT22" s="1172"/>
      <c r="AU22" s="1173"/>
      <c r="AV22" s="1173"/>
      <c r="AW22" s="1173"/>
      <c r="AX22" s="1173"/>
      <c r="AY22" s="1174"/>
      <c r="AZ22" s="1130" t="s">
        <v>392</v>
      </c>
      <c r="BA22" s="1130"/>
      <c r="BB22" s="1130"/>
      <c r="BC22" s="1130"/>
      <c r="BD22" s="1131"/>
      <c r="BE22" s="254"/>
      <c r="BF22" s="254"/>
      <c r="BG22" s="254"/>
      <c r="BH22" s="254"/>
      <c r="BI22" s="254"/>
      <c r="BJ22" s="254"/>
      <c r="BK22" s="254"/>
      <c r="BL22" s="254"/>
      <c r="BM22" s="254"/>
      <c r="BN22" s="254"/>
      <c r="BO22" s="254"/>
      <c r="BP22" s="254"/>
      <c r="BQ22" s="263">
        <v>16</v>
      </c>
      <c r="BR22" s="264"/>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5"/>
    </row>
    <row r="23" spans="1:131" s="256" customFormat="1" ht="26.25" customHeight="1" thickBot="1" x14ac:dyDescent="0.2">
      <c r="A23" s="265" t="s">
        <v>393</v>
      </c>
      <c r="B23" s="1039" t="s">
        <v>394</v>
      </c>
      <c r="C23" s="1040"/>
      <c r="D23" s="1040"/>
      <c r="E23" s="1040"/>
      <c r="F23" s="1040"/>
      <c r="G23" s="1040"/>
      <c r="H23" s="1040"/>
      <c r="I23" s="1040"/>
      <c r="J23" s="1040"/>
      <c r="K23" s="1040"/>
      <c r="L23" s="1040"/>
      <c r="M23" s="1040"/>
      <c r="N23" s="1040"/>
      <c r="O23" s="1040"/>
      <c r="P23" s="1041"/>
      <c r="Q23" s="1162"/>
      <c r="R23" s="1163"/>
      <c r="S23" s="1163"/>
      <c r="T23" s="1163"/>
      <c r="U23" s="1163"/>
      <c r="V23" s="1163"/>
      <c r="W23" s="1163"/>
      <c r="X23" s="1163"/>
      <c r="Y23" s="1163"/>
      <c r="Z23" s="1163"/>
      <c r="AA23" s="1163"/>
      <c r="AB23" s="1163"/>
      <c r="AC23" s="1163"/>
      <c r="AD23" s="1163"/>
      <c r="AE23" s="1164"/>
      <c r="AF23" s="1165">
        <v>114</v>
      </c>
      <c r="AG23" s="1163"/>
      <c r="AH23" s="1163"/>
      <c r="AI23" s="1163"/>
      <c r="AJ23" s="1166"/>
      <c r="AK23" s="1167"/>
      <c r="AL23" s="1168"/>
      <c r="AM23" s="1168"/>
      <c r="AN23" s="1168"/>
      <c r="AO23" s="1168"/>
      <c r="AP23" s="1163"/>
      <c r="AQ23" s="1163"/>
      <c r="AR23" s="1163"/>
      <c r="AS23" s="1163"/>
      <c r="AT23" s="1163"/>
      <c r="AU23" s="1169"/>
      <c r="AV23" s="1169"/>
      <c r="AW23" s="1169"/>
      <c r="AX23" s="1169"/>
      <c r="AY23" s="1170"/>
      <c r="AZ23" s="1159" t="s">
        <v>395</v>
      </c>
      <c r="BA23" s="1160"/>
      <c r="BB23" s="1160"/>
      <c r="BC23" s="1160"/>
      <c r="BD23" s="1161"/>
      <c r="BE23" s="254"/>
      <c r="BF23" s="254"/>
      <c r="BG23" s="254"/>
      <c r="BH23" s="254"/>
      <c r="BI23" s="254"/>
      <c r="BJ23" s="254"/>
      <c r="BK23" s="254"/>
      <c r="BL23" s="254"/>
      <c r="BM23" s="254"/>
      <c r="BN23" s="254"/>
      <c r="BO23" s="254"/>
      <c r="BP23" s="254"/>
      <c r="BQ23" s="263">
        <v>17</v>
      </c>
      <c r="BR23" s="264"/>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5"/>
    </row>
    <row r="24" spans="1:131" s="256" customFormat="1" ht="26.25" customHeight="1" x14ac:dyDescent="0.15">
      <c r="A24" s="1158" t="s">
        <v>396</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3"/>
      <c r="BA24" s="253"/>
      <c r="BB24" s="253"/>
      <c r="BC24" s="253"/>
      <c r="BD24" s="253"/>
      <c r="BE24" s="254"/>
      <c r="BF24" s="254"/>
      <c r="BG24" s="254"/>
      <c r="BH24" s="254"/>
      <c r="BI24" s="254"/>
      <c r="BJ24" s="254"/>
      <c r="BK24" s="254"/>
      <c r="BL24" s="254"/>
      <c r="BM24" s="254"/>
      <c r="BN24" s="254"/>
      <c r="BO24" s="254"/>
      <c r="BP24" s="254"/>
      <c r="BQ24" s="263">
        <v>18</v>
      </c>
      <c r="BR24" s="264"/>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5"/>
    </row>
    <row r="25" spans="1:131" s="248" customFormat="1" ht="26.25" customHeight="1" thickBot="1" x14ac:dyDescent="0.2">
      <c r="A25" s="1157" t="s">
        <v>397</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3"/>
      <c r="BK25" s="253"/>
      <c r="BL25" s="253"/>
      <c r="BM25" s="253"/>
      <c r="BN25" s="253"/>
      <c r="BO25" s="266"/>
      <c r="BP25" s="266"/>
      <c r="BQ25" s="263">
        <v>19</v>
      </c>
      <c r="BR25" s="264"/>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7"/>
    </row>
    <row r="26" spans="1:131" s="248" customFormat="1" ht="26.25" customHeight="1" x14ac:dyDescent="0.15">
      <c r="A26" s="1090" t="s">
        <v>374</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3" t="s">
        <v>401</v>
      </c>
      <c r="AG26" s="1103"/>
      <c r="AH26" s="1103"/>
      <c r="AI26" s="1103"/>
      <c r="AJ26" s="1154"/>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381</v>
      </c>
      <c r="BF26" s="1097"/>
      <c r="BG26" s="1097"/>
      <c r="BH26" s="1097"/>
      <c r="BI26" s="1112"/>
      <c r="BJ26" s="253"/>
      <c r="BK26" s="253"/>
      <c r="BL26" s="253"/>
      <c r="BM26" s="253"/>
      <c r="BN26" s="253"/>
      <c r="BO26" s="266"/>
      <c r="BP26" s="266"/>
      <c r="BQ26" s="263">
        <v>20</v>
      </c>
      <c r="BR26" s="264"/>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7"/>
    </row>
    <row r="27" spans="1:131" s="248"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5"/>
      <c r="AG27" s="1106"/>
      <c r="AH27" s="1106"/>
      <c r="AI27" s="1106"/>
      <c r="AJ27" s="1156"/>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3"/>
      <c r="BK27" s="253"/>
      <c r="BL27" s="253"/>
      <c r="BM27" s="253"/>
      <c r="BN27" s="253"/>
      <c r="BO27" s="266"/>
      <c r="BP27" s="266"/>
      <c r="BQ27" s="263">
        <v>21</v>
      </c>
      <c r="BR27" s="264"/>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7"/>
    </row>
    <row r="28" spans="1:131" s="248" customFormat="1" ht="26.25" customHeight="1" thickTop="1" x14ac:dyDescent="0.15">
      <c r="A28" s="267">
        <v>1</v>
      </c>
      <c r="B28" s="1143" t="s">
        <v>406</v>
      </c>
      <c r="C28" s="1144"/>
      <c r="D28" s="1144"/>
      <c r="E28" s="1144"/>
      <c r="F28" s="1144"/>
      <c r="G28" s="1144"/>
      <c r="H28" s="1144"/>
      <c r="I28" s="1144"/>
      <c r="J28" s="1144"/>
      <c r="K28" s="1144"/>
      <c r="L28" s="1144"/>
      <c r="M28" s="1144"/>
      <c r="N28" s="1144"/>
      <c r="O28" s="1144"/>
      <c r="P28" s="1145"/>
      <c r="Q28" s="1146">
        <v>220</v>
      </c>
      <c r="R28" s="1147"/>
      <c r="S28" s="1147"/>
      <c r="T28" s="1147"/>
      <c r="U28" s="1147"/>
      <c r="V28" s="1147">
        <v>211</v>
      </c>
      <c r="W28" s="1147"/>
      <c r="X28" s="1147"/>
      <c r="Y28" s="1147"/>
      <c r="Z28" s="1147"/>
      <c r="AA28" s="1147">
        <v>9</v>
      </c>
      <c r="AB28" s="1147"/>
      <c r="AC28" s="1147"/>
      <c r="AD28" s="1147"/>
      <c r="AE28" s="1148"/>
      <c r="AF28" s="1149">
        <v>9</v>
      </c>
      <c r="AG28" s="1147"/>
      <c r="AH28" s="1147"/>
      <c r="AI28" s="1147"/>
      <c r="AJ28" s="1150"/>
      <c r="AK28" s="1151">
        <v>50</v>
      </c>
      <c r="AL28" s="1152"/>
      <c r="AM28" s="1152"/>
      <c r="AN28" s="1152"/>
      <c r="AO28" s="1152"/>
      <c r="AP28" s="1076" t="s">
        <v>583</v>
      </c>
      <c r="AQ28" s="1074"/>
      <c r="AR28" s="1074"/>
      <c r="AS28" s="1074"/>
      <c r="AT28" s="1075"/>
      <c r="AU28" s="1076" t="s">
        <v>583</v>
      </c>
      <c r="AV28" s="1074"/>
      <c r="AW28" s="1074"/>
      <c r="AX28" s="1074"/>
      <c r="AY28" s="1075"/>
      <c r="AZ28" s="1076" t="s">
        <v>583</v>
      </c>
      <c r="BA28" s="1074"/>
      <c r="BB28" s="1074"/>
      <c r="BC28" s="1074"/>
      <c r="BD28" s="1075"/>
      <c r="BE28" s="1141"/>
      <c r="BF28" s="1141"/>
      <c r="BG28" s="1141"/>
      <c r="BH28" s="1141"/>
      <c r="BI28" s="1142"/>
      <c r="BJ28" s="253"/>
      <c r="BK28" s="253"/>
      <c r="BL28" s="253"/>
      <c r="BM28" s="253"/>
      <c r="BN28" s="253"/>
      <c r="BO28" s="266"/>
      <c r="BP28" s="266"/>
      <c r="BQ28" s="263">
        <v>22</v>
      </c>
      <c r="BR28" s="264"/>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7"/>
    </row>
    <row r="29" spans="1:131" s="248" customFormat="1" ht="26.25" customHeight="1" x14ac:dyDescent="0.15">
      <c r="A29" s="267">
        <v>2</v>
      </c>
      <c r="B29" s="1132" t="s">
        <v>407</v>
      </c>
      <c r="C29" s="1133"/>
      <c r="D29" s="1133"/>
      <c r="E29" s="1133"/>
      <c r="F29" s="1133"/>
      <c r="G29" s="1133"/>
      <c r="H29" s="1133"/>
      <c r="I29" s="1133"/>
      <c r="J29" s="1133"/>
      <c r="K29" s="1133"/>
      <c r="L29" s="1133"/>
      <c r="M29" s="1133"/>
      <c r="N29" s="1133"/>
      <c r="O29" s="1133"/>
      <c r="P29" s="1134"/>
      <c r="Q29" s="1138">
        <v>99</v>
      </c>
      <c r="R29" s="1139"/>
      <c r="S29" s="1139"/>
      <c r="T29" s="1139"/>
      <c r="U29" s="1139"/>
      <c r="V29" s="1139">
        <v>98</v>
      </c>
      <c r="W29" s="1139"/>
      <c r="X29" s="1139"/>
      <c r="Y29" s="1139"/>
      <c r="Z29" s="1139"/>
      <c r="AA29" s="1139">
        <v>1</v>
      </c>
      <c r="AB29" s="1139"/>
      <c r="AC29" s="1139"/>
      <c r="AD29" s="1139"/>
      <c r="AE29" s="1140"/>
      <c r="AF29" s="1114">
        <v>1</v>
      </c>
      <c r="AG29" s="1115"/>
      <c r="AH29" s="1115"/>
      <c r="AI29" s="1115"/>
      <c r="AJ29" s="1116"/>
      <c r="AK29" s="1075">
        <v>33</v>
      </c>
      <c r="AL29" s="1066"/>
      <c r="AM29" s="1066"/>
      <c r="AN29" s="1066"/>
      <c r="AO29" s="1066"/>
      <c r="AP29" s="1076" t="s">
        <v>583</v>
      </c>
      <c r="AQ29" s="1074"/>
      <c r="AR29" s="1074"/>
      <c r="AS29" s="1074"/>
      <c r="AT29" s="1075"/>
      <c r="AU29" s="1076" t="s">
        <v>583</v>
      </c>
      <c r="AV29" s="1074"/>
      <c r="AW29" s="1074"/>
      <c r="AX29" s="1074"/>
      <c r="AY29" s="1075"/>
      <c r="AZ29" s="1076" t="s">
        <v>583</v>
      </c>
      <c r="BA29" s="1074"/>
      <c r="BB29" s="1074"/>
      <c r="BC29" s="1074"/>
      <c r="BD29" s="1075"/>
      <c r="BE29" s="1127"/>
      <c r="BF29" s="1127"/>
      <c r="BG29" s="1127"/>
      <c r="BH29" s="1127"/>
      <c r="BI29" s="1128"/>
      <c r="BJ29" s="253"/>
      <c r="BK29" s="253"/>
      <c r="BL29" s="253"/>
      <c r="BM29" s="253"/>
      <c r="BN29" s="253"/>
      <c r="BO29" s="266"/>
      <c r="BP29" s="266"/>
      <c r="BQ29" s="263">
        <v>23</v>
      </c>
      <c r="BR29" s="264"/>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7"/>
    </row>
    <row r="30" spans="1:131" s="248" customFormat="1" ht="26.25" customHeight="1" x14ac:dyDescent="0.15">
      <c r="A30" s="267">
        <v>3</v>
      </c>
      <c r="B30" s="1132" t="s">
        <v>408</v>
      </c>
      <c r="C30" s="1133"/>
      <c r="D30" s="1133"/>
      <c r="E30" s="1133"/>
      <c r="F30" s="1133"/>
      <c r="G30" s="1133"/>
      <c r="H30" s="1133"/>
      <c r="I30" s="1133"/>
      <c r="J30" s="1133"/>
      <c r="K30" s="1133"/>
      <c r="L30" s="1133"/>
      <c r="M30" s="1133"/>
      <c r="N30" s="1133"/>
      <c r="O30" s="1133"/>
      <c r="P30" s="1134"/>
      <c r="Q30" s="1138">
        <v>1096</v>
      </c>
      <c r="R30" s="1139"/>
      <c r="S30" s="1139"/>
      <c r="T30" s="1139"/>
      <c r="U30" s="1139"/>
      <c r="V30" s="1139">
        <v>1196</v>
      </c>
      <c r="W30" s="1139"/>
      <c r="X30" s="1139"/>
      <c r="Y30" s="1139"/>
      <c r="Z30" s="1139"/>
      <c r="AA30" s="1139">
        <v>-100</v>
      </c>
      <c r="AB30" s="1139"/>
      <c r="AC30" s="1139"/>
      <c r="AD30" s="1139"/>
      <c r="AE30" s="1140"/>
      <c r="AF30" s="1114">
        <v>-38</v>
      </c>
      <c r="AG30" s="1115"/>
      <c r="AH30" s="1115"/>
      <c r="AI30" s="1115"/>
      <c r="AJ30" s="1116"/>
      <c r="AK30" s="1075">
        <v>367</v>
      </c>
      <c r="AL30" s="1066"/>
      <c r="AM30" s="1066"/>
      <c r="AN30" s="1066"/>
      <c r="AO30" s="1066"/>
      <c r="AP30" s="1066">
        <v>556</v>
      </c>
      <c r="AQ30" s="1066"/>
      <c r="AR30" s="1066"/>
      <c r="AS30" s="1066"/>
      <c r="AT30" s="1066"/>
      <c r="AU30" s="1066">
        <v>465</v>
      </c>
      <c r="AV30" s="1066"/>
      <c r="AW30" s="1066"/>
      <c r="AX30" s="1066"/>
      <c r="AY30" s="1066"/>
      <c r="AZ30" s="1137">
        <v>6.2</v>
      </c>
      <c r="BA30" s="1137"/>
      <c r="BB30" s="1137"/>
      <c r="BC30" s="1137"/>
      <c r="BD30" s="1137"/>
      <c r="BE30" s="1127"/>
      <c r="BF30" s="1127"/>
      <c r="BG30" s="1127"/>
      <c r="BH30" s="1127"/>
      <c r="BI30" s="1128"/>
      <c r="BJ30" s="253"/>
      <c r="BK30" s="253"/>
      <c r="BL30" s="253"/>
      <c r="BM30" s="253"/>
      <c r="BN30" s="253"/>
      <c r="BO30" s="266"/>
      <c r="BP30" s="266"/>
      <c r="BQ30" s="263">
        <v>24</v>
      </c>
      <c r="BR30" s="264"/>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7"/>
    </row>
    <row r="31" spans="1:131" s="248" customFormat="1" ht="26.25" customHeight="1" x14ac:dyDescent="0.15">
      <c r="A31" s="267">
        <v>4</v>
      </c>
      <c r="B31" s="1132" t="s">
        <v>409</v>
      </c>
      <c r="C31" s="1133"/>
      <c r="D31" s="1133"/>
      <c r="E31" s="1133"/>
      <c r="F31" s="1133"/>
      <c r="G31" s="1133"/>
      <c r="H31" s="1133"/>
      <c r="I31" s="1133"/>
      <c r="J31" s="1133"/>
      <c r="K31" s="1133"/>
      <c r="L31" s="1133"/>
      <c r="M31" s="1133"/>
      <c r="N31" s="1133"/>
      <c r="O31" s="1133"/>
      <c r="P31" s="1134"/>
      <c r="Q31" s="1138">
        <v>422</v>
      </c>
      <c r="R31" s="1139"/>
      <c r="S31" s="1139"/>
      <c r="T31" s="1139"/>
      <c r="U31" s="1139"/>
      <c r="V31" s="1139">
        <v>418</v>
      </c>
      <c r="W31" s="1139"/>
      <c r="X31" s="1139"/>
      <c r="Y31" s="1139"/>
      <c r="Z31" s="1139"/>
      <c r="AA31" s="1139">
        <v>4</v>
      </c>
      <c r="AB31" s="1139"/>
      <c r="AC31" s="1139"/>
      <c r="AD31" s="1139"/>
      <c r="AE31" s="1140"/>
      <c r="AF31" s="1114">
        <v>4</v>
      </c>
      <c r="AG31" s="1115"/>
      <c r="AH31" s="1115"/>
      <c r="AI31" s="1115"/>
      <c r="AJ31" s="1116"/>
      <c r="AK31" s="1075">
        <v>262</v>
      </c>
      <c r="AL31" s="1066"/>
      <c r="AM31" s="1066"/>
      <c r="AN31" s="1066"/>
      <c r="AO31" s="1066"/>
      <c r="AP31" s="1066">
        <v>2407</v>
      </c>
      <c r="AQ31" s="1066"/>
      <c r="AR31" s="1066"/>
      <c r="AS31" s="1066"/>
      <c r="AT31" s="1066"/>
      <c r="AU31" s="1066">
        <v>1902</v>
      </c>
      <c r="AV31" s="1066"/>
      <c r="AW31" s="1066"/>
      <c r="AX31" s="1066"/>
      <c r="AY31" s="1066"/>
      <c r="AZ31" s="1076" t="s">
        <v>583</v>
      </c>
      <c r="BA31" s="1074"/>
      <c r="BB31" s="1074"/>
      <c r="BC31" s="1074"/>
      <c r="BD31" s="1075"/>
      <c r="BE31" s="1127" t="s">
        <v>410</v>
      </c>
      <c r="BF31" s="1127"/>
      <c r="BG31" s="1127"/>
      <c r="BH31" s="1127"/>
      <c r="BI31" s="1128"/>
      <c r="BJ31" s="253"/>
      <c r="BK31" s="253"/>
      <c r="BL31" s="253"/>
      <c r="BM31" s="253"/>
      <c r="BN31" s="253"/>
      <c r="BO31" s="266"/>
      <c r="BP31" s="266"/>
      <c r="BQ31" s="263">
        <v>25</v>
      </c>
      <c r="BR31" s="264"/>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7"/>
    </row>
    <row r="32" spans="1:131" s="248" customFormat="1" ht="26.25" customHeight="1" x14ac:dyDescent="0.15">
      <c r="A32" s="267">
        <v>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c r="AG32" s="1115"/>
      <c r="AH32" s="1115"/>
      <c r="AI32" s="1115"/>
      <c r="AJ32" s="1116"/>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3"/>
      <c r="BK32" s="253"/>
      <c r="BL32" s="253"/>
      <c r="BM32" s="253"/>
      <c r="BN32" s="253"/>
      <c r="BO32" s="266"/>
      <c r="BP32" s="266"/>
      <c r="BQ32" s="263">
        <v>26</v>
      </c>
      <c r="BR32" s="264"/>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7"/>
    </row>
    <row r="33" spans="1:131" s="248" customFormat="1" ht="26.25" customHeight="1" x14ac:dyDescent="0.15">
      <c r="A33" s="267">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3"/>
      <c r="BK33" s="253"/>
      <c r="BL33" s="253"/>
      <c r="BM33" s="253"/>
      <c r="BN33" s="253"/>
      <c r="BO33" s="266"/>
      <c r="BP33" s="266"/>
      <c r="BQ33" s="263">
        <v>27</v>
      </c>
      <c r="BR33" s="264"/>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7"/>
    </row>
    <row r="34" spans="1:131" s="248" customFormat="1" ht="26.25" customHeight="1" x14ac:dyDescent="0.15">
      <c r="A34" s="267">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3"/>
      <c r="BK34" s="253"/>
      <c r="BL34" s="253"/>
      <c r="BM34" s="253"/>
      <c r="BN34" s="253"/>
      <c r="BO34" s="266"/>
      <c r="BP34" s="266"/>
      <c r="BQ34" s="263">
        <v>28</v>
      </c>
      <c r="BR34" s="264"/>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7"/>
    </row>
    <row r="35" spans="1:131" s="248" customFormat="1" ht="26.25" customHeight="1" x14ac:dyDescent="0.15">
      <c r="A35" s="267">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3"/>
      <c r="BK35" s="253"/>
      <c r="BL35" s="253"/>
      <c r="BM35" s="253"/>
      <c r="BN35" s="253"/>
      <c r="BO35" s="266"/>
      <c r="BP35" s="266"/>
      <c r="BQ35" s="263">
        <v>29</v>
      </c>
      <c r="BR35" s="264"/>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7"/>
    </row>
    <row r="36" spans="1:131" s="248" customFormat="1" ht="26.25" customHeight="1" x14ac:dyDescent="0.15">
      <c r="A36" s="267">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3"/>
      <c r="BK36" s="253"/>
      <c r="BL36" s="253"/>
      <c r="BM36" s="253"/>
      <c r="BN36" s="253"/>
      <c r="BO36" s="266"/>
      <c r="BP36" s="266"/>
      <c r="BQ36" s="263">
        <v>30</v>
      </c>
      <c r="BR36" s="264"/>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7"/>
    </row>
    <row r="37" spans="1:131" s="248" customFormat="1" ht="26.25" customHeight="1" x14ac:dyDescent="0.15">
      <c r="A37" s="267">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3"/>
      <c r="BK37" s="253"/>
      <c r="BL37" s="253"/>
      <c r="BM37" s="253"/>
      <c r="BN37" s="253"/>
      <c r="BO37" s="266"/>
      <c r="BP37" s="266"/>
      <c r="BQ37" s="263">
        <v>31</v>
      </c>
      <c r="BR37" s="264"/>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7"/>
    </row>
    <row r="38" spans="1:131" s="248" customFormat="1" ht="26.25" customHeight="1" x14ac:dyDescent="0.15">
      <c r="A38" s="267">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3"/>
      <c r="BK38" s="253"/>
      <c r="BL38" s="253"/>
      <c r="BM38" s="253"/>
      <c r="BN38" s="253"/>
      <c r="BO38" s="266"/>
      <c r="BP38" s="266"/>
      <c r="BQ38" s="263">
        <v>32</v>
      </c>
      <c r="BR38" s="264"/>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7"/>
    </row>
    <row r="39" spans="1:131" s="248" customFormat="1" ht="26.25" customHeight="1" x14ac:dyDescent="0.15">
      <c r="A39" s="267">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3"/>
      <c r="BK39" s="253"/>
      <c r="BL39" s="253"/>
      <c r="BM39" s="253"/>
      <c r="BN39" s="253"/>
      <c r="BO39" s="266"/>
      <c r="BP39" s="266"/>
      <c r="BQ39" s="263">
        <v>33</v>
      </c>
      <c r="BR39" s="264"/>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7"/>
    </row>
    <row r="40" spans="1:131" s="248" customFormat="1" ht="26.25" customHeight="1" x14ac:dyDescent="0.15">
      <c r="A40" s="262">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3"/>
      <c r="BK40" s="253"/>
      <c r="BL40" s="253"/>
      <c r="BM40" s="253"/>
      <c r="BN40" s="253"/>
      <c r="BO40" s="266"/>
      <c r="BP40" s="266"/>
      <c r="BQ40" s="263">
        <v>34</v>
      </c>
      <c r="BR40" s="264"/>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7"/>
    </row>
    <row r="41" spans="1:131" s="248" customFormat="1" ht="26.25" customHeight="1" x14ac:dyDescent="0.15">
      <c r="A41" s="262">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3"/>
      <c r="BK41" s="253"/>
      <c r="BL41" s="253"/>
      <c r="BM41" s="253"/>
      <c r="BN41" s="253"/>
      <c r="BO41" s="266"/>
      <c r="BP41" s="266"/>
      <c r="BQ41" s="263">
        <v>35</v>
      </c>
      <c r="BR41" s="264"/>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7"/>
    </row>
    <row r="42" spans="1:131" s="248" customFormat="1" ht="26.25" customHeight="1" x14ac:dyDescent="0.15">
      <c r="A42" s="262">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3"/>
      <c r="BK42" s="253"/>
      <c r="BL42" s="253"/>
      <c r="BM42" s="253"/>
      <c r="BN42" s="253"/>
      <c r="BO42" s="266"/>
      <c r="BP42" s="266"/>
      <c r="BQ42" s="263">
        <v>36</v>
      </c>
      <c r="BR42" s="264"/>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7"/>
    </row>
    <row r="43" spans="1:131" s="248" customFormat="1" ht="26.25" customHeight="1" x14ac:dyDescent="0.15">
      <c r="A43" s="262">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3"/>
      <c r="BK43" s="253"/>
      <c r="BL43" s="253"/>
      <c r="BM43" s="253"/>
      <c r="BN43" s="253"/>
      <c r="BO43" s="266"/>
      <c r="BP43" s="266"/>
      <c r="BQ43" s="263">
        <v>37</v>
      </c>
      <c r="BR43" s="264"/>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7"/>
    </row>
    <row r="44" spans="1:131" s="248" customFormat="1" ht="26.25" customHeight="1" x14ac:dyDescent="0.15">
      <c r="A44" s="262">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3"/>
      <c r="BK44" s="253"/>
      <c r="BL44" s="253"/>
      <c r="BM44" s="253"/>
      <c r="BN44" s="253"/>
      <c r="BO44" s="266"/>
      <c r="BP44" s="266"/>
      <c r="BQ44" s="263">
        <v>38</v>
      </c>
      <c r="BR44" s="264"/>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7"/>
    </row>
    <row r="45" spans="1:131" s="248" customFormat="1" ht="26.25" customHeight="1" x14ac:dyDescent="0.15">
      <c r="A45" s="262">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3"/>
      <c r="BK45" s="253"/>
      <c r="BL45" s="253"/>
      <c r="BM45" s="253"/>
      <c r="BN45" s="253"/>
      <c r="BO45" s="266"/>
      <c r="BP45" s="266"/>
      <c r="BQ45" s="263">
        <v>39</v>
      </c>
      <c r="BR45" s="264"/>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7"/>
    </row>
    <row r="46" spans="1:131" s="248" customFormat="1" ht="26.25" customHeight="1" x14ac:dyDescent="0.15">
      <c r="A46" s="262">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3"/>
      <c r="BK46" s="253"/>
      <c r="BL46" s="253"/>
      <c r="BM46" s="253"/>
      <c r="BN46" s="253"/>
      <c r="BO46" s="266"/>
      <c r="BP46" s="266"/>
      <c r="BQ46" s="263">
        <v>40</v>
      </c>
      <c r="BR46" s="264"/>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7"/>
    </row>
    <row r="47" spans="1:131" s="248" customFormat="1" ht="26.25" customHeight="1" x14ac:dyDescent="0.15">
      <c r="A47" s="262">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3"/>
      <c r="BK47" s="253"/>
      <c r="BL47" s="253"/>
      <c r="BM47" s="253"/>
      <c r="BN47" s="253"/>
      <c r="BO47" s="266"/>
      <c r="BP47" s="266"/>
      <c r="BQ47" s="263">
        <v>41</v>
      </c>
      <c r="BR47" s="264"/>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7"/>
    </row>
    <row r="48" spans="1:131" s="248" customFormat="1" ht="26.25" customHeight="1" x14ac:dyDescent="0.15">
      <c r="A48" s="262">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3"/>
      <c r="BK48" s="253"/>
      <c r="BL48" s="253"/>
      <c r="BM48" s="253"/>
      <c r="BN48" s="253"/>
      <c r="BO48" s="266"/>
      <c r="BP48" s="266"/>
      <c r="BQ48" s="263">
        <v>42</v>
      </c>
      <c r="BR48" s="264"/>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7"/>
    </row>
    <row r="49" spans="1:131" s="248" customFormat="1" ht="26.25" customHeight="1" x14ac:dyDescent="0.15">
      <c r="A49" s="262">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3"/>
      <c r="BK49" s="253"/>
      <c r="BL49" s="253"/>
      <c r="BM49" s="253"/>
      <c r="BN49" s="253"/>
      <c r="BO49" s="266"/>
      <c r="BP49" s="266"/>
      <c r="BQ49" s="263">
        <v>43</v>
      </c>
      <c r="BR49" s="264"/>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7"/>
    </row>
    <row r="50" spans="1:131" s="248" customFormat="1" ht="26.25" customHeight="1" x14ac:dyDescent="0.15">
      <c r="A50" s="262">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3"/>
      <c r="BK50" s="253"/>
      <c r="BL50" s="253"/>
      <c r="BM50" s="253"/>
      <c r="BN50" s="253"/>
      <c r="BO50" s="266"/>
      <c r="BP50" s="266"/>
      <c r="BQ50" s="263">
        <v>44</v>
      </c>
      <c r="BR50" s="264"/>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7"/>
    </row>
    <row r="51" spans="1:131" s="248" customFormat="1" ht="26.25" customHeight="1" x14ac:dyDescent="0.15">
      <c r="A51" s="262">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3"/>
      <c r="BK51" s="253"/>
      <c r="BL51" s="253"/>
      <c r="BM51" s="253"/>
      <c r="BN51" s="253"/>
      <c r="BO51" s="266"/>
      <c r="BP51" s="266"/>
      <c r="BQ51" s="263">
        <v>45</v>
      </c>
      <c r="BR51" s="264"/>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7"/>
    </row>
    <row r="52" spans="1:131" s="248" customFormat="1" ht="26.25" customHeight="1" x14ac:dyDescent="0.15">
      <c r="A52" s="262">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3"/>
      <c r="BK52" s="253"/>
      <c r="BL52" s="253"/>
      <c r="BM52" s="253"/>
      <c r="BN52" s="253"/>
      <c r="BO52" s="266"/>
      <c r="BP52" s="266"/>
      <c r="BQ52" s="263">
        <v>46</v>
      </c>
      <c r="BR52" s="264"/>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7"/>
    </row>
    <row r="53" spans="1:131" s="248" customFormat="1" ht="26.25" customHeight="1" x14ac:dyDescent="0.15">
      <c r="A53" s="262">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3"/>
      <c r="BK53" s="253"/>
      <c r="BL53" s="253"/>
      <c r="BM53" s="253"/>
      <c r="BN53" s="253"/>
      <c r="BO53" s="266"/>
      <c r="BP53" s="266"/>
      <c r="BQ53" s="263">
        <v>47</v>
      </c>
      <c r="BR53" s="264"/>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7"/>
    </row>
    <row r="54" spans="1:131" s="248" customFormat="1" ht="26.25" customHeight="1" x14ac:dyDescent="0.15">
      <c r="A54" s="262">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3"/>
      <c r="BK54" s="253"/>
      <c r="BL54" s="253"/>
      <c r="BM54" s="253"/>
      <c r="BN54" s="253"/>
      <c r="BO54" s="266"/>
      <c r="BP54" s="266"/>
      <c r="BQ54" s="263">
        <v>48</v>
      </c>
      <c r="BR54" s="264"/>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7"/>
    </row>
    <row r="55" spans="1:131" s="248" customFormat="1" ht="26.25" customHeight="1" x14ac:dyDescent="0.15">
      <c r="A55" s="262">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3"/>
      <c r="BK55" s="253"/>
      <c r="BL55" s="253"/>
      <c r="BM55" s="253"/>
      <c r="BN55" s="253"/>
      <c r="BO55" s="266"/>
      <c r="BP55" s="266"/>
      <c r="BQ55" s="263">
        <v>49</v>
      </c>
      <c r="BR55" s="264"/>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7"/>
    </row>
    <row r="56" spans="1:131" s="248" customFormat="1" ht="26.25" customHeight="1" x14ac:dyDescent="0.15">
      <c r="A56" s="262">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3"/>
      <c r="BK56" s="253"/>
      <c r="BL56" s="253"/>
      <c r="BM56" s="253"/>
      <c r="BN56" s="253"/>
      <c r="BO56" s="266"/>
      <c r="BP56" s="266"/>
      <c r="BQ56" s="263">
        <v>50</v>
      </c>
      <c r="BR56" s="264"/>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7"/>
    </row>
    <row r="57" spans="1:131" s="248" customFormat="1" ht="26.25" customHeight="1" x14ac:dyDescent="0.15">
      <c r="A57" s="262">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3"/>
      <c r="BK57" s="253"/>
      <c r="BL57" s="253"/>
      <c r="BM57" s="253"/>
      <c r="BN57" s="253"/>
      <c r="BO57" s="266"/>
      <c r="BP57" s="266"/>
      <c r="BQ57" s="263">
        <v>51</v>
      </c>
      <c r="BR57" s="264"/>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7"/>
    </row>
    <row r="58" spans="1:131" s="248" customFormat="1" ht="26.25" customHeight="1" x14ac:dyDescent="0.15">
      <c r="A58" s="262">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3"/>
      <c r="BK58" s="253"/>
      <c r="BL58" s="253"/>
      <c r="BM58" s="253"/>
      <c r="BN58" s="253"/>
      <c r="BO58" s="266"/>
      <c r="BP58" s="266"/>
      <c r="BQ58" s="263">
        <v>52</v>
      </c>
      <c r="BR58" s="264"/>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7"/>
    </row>
    <row r="59" spans="1:131" s="248" customFormat="1" ht="26.25" customHeight="1" x14ac:dyDescent="0.15">
      <c r="A59" s="262">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3"/>
      <c r="BK59" s="253"/>
      <c r="BL59" s="253"/>
      <c r="BM59" s="253"/>
      <c r="BN59" s="253"/>
      <c r="BO59" s="266"/>
      <c r="BP59" s="266"/>
      <c r="BQ59" s="263">
        <v>53</v>
      </c>
      <c r="BR59" s="264"/>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7"/>
    </row>
    <row r="60" spans="1:131" s="248" customFormat="1" ht="26.25" customHeight="1" x14ac:dyDescent="0.15">
      <c r="A60" s="262">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3"/>
      <c r="BK60" s="253"/>
      <c r="BL60" s="253"/>
      <c r="BM60" s="253"/>
      <c r="BN60" s="253"/>
      <c r="BO60" s="266"/>
      <c r="BP60" s="266"/>
      <c r="BQ60" s="263">
        <v>54</v>
      </c>
      <c r="BR60" s="264"/>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7"/>
    </row>
    <row r="61" spans="1:131" s="248" customFormat="1" ht="26.25" customHeight="1" thickBot="1" x14ac:dyDescent="0.2">
      <c r="A61" s="262">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3"/>
      <c r="BK61" s="253"/>
      <c r="BL61" s="253"/>
      <c r="BM61" s="253"/>
      <c r="BN61" s="253"/>
      <c r="BO61" s="266"/>
      <c r="BP61" s="266"/>
      <c r="BQ61" s="263">
        <v>55</v>
      </c>
      <c r="BR61" s="264"/>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7"/>
    </row>
    <row r="62" spans="1:131" s="248" customFormat="1" ht="26.25" customHeight="1" x14ac:dyDescent="0.15">
      <c r="A62" s="262">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6"/>
      <c r="BP62" s="266"/>
      <c r="BQ62" s="263">
        <v>56</v>
      </c>
      <c r="BR62" s="264"/>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7"/>
    </row>
    <row r="63" spans="1:131" s="248" customFormat="1" ht="26.25" customHeight="1" thickBot="1" x14ac:dyDescent="0.2">
      <c r="A63" s="265" t="s">
        <v>393</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-24</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130</v>
      </c>
      <c r="BK63" s="1046"/>
      <c r="BL63" s="1046"/>
      <c r="BM63" s="1046"/>
      <c r="BN63" s="1122"/>
      <c r="BO63" s="266"/>
      <c r="BP63" s="266"/>
      <c r="BQ63" s="263">
        <v>57</v>
      </c>
      <c r="BR63" s="264"/>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7"/>
    </row>
    <row r="66" spans="1:131" s="248" customFormat="1" ht="26.25" customHeight="1" x14ac:dyDescent="0.15">
      <c r="A66" s="1090" t="s">
        <v>414</v>
      </c>
      <c r="B66" s="1091"/>
      <c r="C66" s="1091"/>
      <c r="D66" s="1091"/>
      <c r="E66" s="1091"/>
      <c r="F66" s="1091"/>
      <c r="G66" s="1091"/>
      <c r="H66" s="1091"/>
      <c r="I66" s="1091"/>
      <c r="J66" s="1091"/>
      <c r="K66" s="1091"/>
      <c r="L66" s="1091"/>
      <c r="M66" s="1091"/>
      <c r="N66" s="1091"/>
      <c r="O66" s="1091"/>
      <c r="P66" s="1092"/>
      <c r="Q66" s="1096" t="s">
        <v>398</v>
      </c>
      <c r="R66" s="1097"/>
      <c r="S66" s="1097"/>
      <c r="T66" s="1097"/>
      <c r="U66" s="1098"/>
      <c r="V66" s="1096" t="s">
        <v>399</v>
      </c>
      <c r="W66" s="1097"/>
      <c r="X66" s="1097"/>
      <c r="Y66" s="1097"/>
      <c r="Z66" s="1098"/>
      <c r="AA66" s="1096" t="s">
        <v>400</v>
      </c>
      <c r="AB66" s="1097"/>
      <c r="AC66" s="1097"/>
      <c r="AD66" s="1097"/>
      <c r="AE66" s="1098"/>
      <c r="AF66" s="1102" t="s">
        <v>401</v>
      </c>
      <c r="AG66" s="1103"/>
      <c r="AH66" s="1103"/>
      <c r="AI66" s="1103"/>
      <c r="AJ66" s="1104"/>
      <c r="AK66" s="1096" t="s">
        <v>402</v>
      </c>
      <c r="AL66" s="1091"/>
      <c r="AM66" s="1091"/>
      <c r="AN66" s="1091"/>
      <c r="AO66" s="1092"/>
      <c r="AP66" s="1096" t="s">
        <v>403</v>
      </c>
      <c r="AQ66" s="1097"/>
      <c r="AR66" s="1097"/>
      <c r="AS66" s="1097"/>
      <c r="AT66" s="1098"/>
      <c r="AU66" s="1096" t="s">
        <v>415</v>
      </c>
      <c r="AV66" s="1097"/>
      <c r="AW66" s="1097"/>
      <c r="AX66" s="1097"/>
      <c r="AY66" s="1098"/>
      <c r="AZ66" s="1096" t="s">
        <v>381</v>
      </c>
      <c r="BA66" s="1097"/>
      <c r="BB66" s="1097"/>
      <c r="BC66" s="1097"/>
      <c r="BD66" s="1112"/>
      <c r="BE66" s="266"/>
      <c r="BF66" s="266"/>
      <c r="BG66" s="266"/>
      <c r="BH66" s="266"/>
      <c r="BI66" s="266"/>
      <c r="BJ66" s="266"/>
      <c r="BK66" s="266"/>
      <c r="BL66" s="266"/>
      <c r="BM66" s="266"/>
      <c r="BN66" s="266"/>
      <c r="BO66" s="266"/>
      <c r="BP66" s="266"/>
      <c r="BQ66" s="263">
        <v>60</v>
      </c>
      <c r="BR66" s="268"/>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7"/>
    </row>
    <row r="67" spans="1:131" s="248"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6"/>
      <c r="BF67" s="266"/>
      <c r="BG67" s="266"/>
      <c r="BH67" s="266"/>
      <c r="BI67" s="266"/>
      <c r="BJ67" s="266"/>
      <c r="BK67" s="266"/>
      <c r="BL67" s="266"/>
      <c r="BM67" s="266"/>
      <c r="BN67" s="266"/>
      <c r="BO67" s="266"/>
      <c r="BP67" s="266"/>
      <c r="BQ67" s="263">
        <v>61</v>
      </c>
      <c r="BR67" s="268"/>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7"/>
    </row>
    <row r="68" spans="1:131" s="248" customFormat="1" ht="26.25" customHeight="1" thickTop="1" x14ac:dyDescent="0.15">
      <c r="A68" s="259">
        <v>1</v>
      </c>
      <c r="B68" s="1080" t="s">
        <v>573</v>
      </c>
      <c r="C68" s="1081"/>
      <c r="D68" s="1081"/>
      <c r="E68" s="1081"/>
      <c r="F68" s="1081"/>
      <c r="G68" s="1081"/>
      <c r="H68" s="1081"/>
      <c r="I68" s="1081"/>
      <c r="J68" s="1081"/>
      <c r="K68" s="1081"/>
      <c r="L68" s="1081"/>
      <c r="M68" s="1081"/>
      <c r="N68" s="1081"/>
      <c r="O68" s="1081"/>
      <c r="P68" s="1082"/>
      <c r="Q68" s="1083">
        <v>78</v>
      </c>
      <c r="R68" s="1077"/>
      <c r="S68" s="1077"/>
      <c r="T68" s="1077"/>
      <c r="U68" s="1077"/>
      <c r="V68" s="1077">
        <v>77</v>
      </c>
      <c r="W68" s="1077"/>
      <c r="X68" s="1077"/>
      <c r="Y68" s="1077"/>
      <c r="Z68" s="1077"/>
      <c r="AA68" s="1077">
        <v>1</v>
      </c>
      <c r="AB68" s="1077"/>
      <c r="AC68" s="1077"/>
      <c r="AD68" s="1077"/>
      <c r="AE68" s="1077"/>
      <c r="AF68" s="1077">
        <v>1</v>
      </c>
      <c r="AG68" s="1077"/>
      <c r="AH68" s="1077"/>
      <c r="AI68" s="1077"/>
      <c r="AJ68" s="1077"/>
      <c r="AK68" s="1076" t="s">
        <v>583</v>
      </c>
      <c r="AL68" s="1074"/>
      <c r="AM68" s="1074"/>
      <c r="AN68" s="1074"/>
      <c r="AO68" s="1075"/>
      <c r="AP68" s="1077">
        <v>3</v>
      </c>
      <c r="AQ68" s="1077"/>
      <c r="AR68" s="1077"/>
      <c r="AS68" s="1077"/>
      <c r="AT68" s="1077"/>
      <c r="AU68" s="1077">
        <v>3</v>
      </c>
      <c r="AV68" s="1077"/>
      <c r="AW68" s="1077"/>
      <c r="AX68" s="1077"/>
      <c r="AY68" s="1077"/>
      <c r="AZ68" s="1078"/>
      <c r="BA68" s="1078"/>
      <c r="BB68" s="1078"/>
      <c r="BC68" s="1078"/>
      <c r="BD68" s="1079"/>
      <c r="BE68" s="266"/>
      <c r="BF68" s="266"/>
      <c r="BG68" s="266"/>
      <c r="BH68" s="266"/>
      <c r="BI68" s="266"/>
      <c r="BJ68" s="266"/>
      <c r="BK68" s="266"/>
      <c r="BL68" s="266"/>
      <c r="BM68" s="266"/>
      <c r="BN68" s="266"/>
      <c r="BO68" s="266"/>
      <c r="BP68" s="266"/>
      <c r="BQ68" s="263">
        <v>62</v>
      </c>
      <c r="BR68" s="268"/>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7"/>
    </row>
    <row r="69" spans="1:131" s="248" customFormat="1" ht="26.25" customHeight="1" x14ac:dyDescent="0.15">
      <c r="A69" s="262">
        <v>2</v>
      </c>
      <c r="B69" s="1069" t="s">
        <v>574</v>
      </c>
      <c r="C69" s="1070"/>
      <c r="D69" s="1070"/>
      <c r="E69" s="1070"/>
      <c r="F69" s="1070"/>
      <c r="G69" s="1070"/>
      <c r="H69" s="1070"/>
      <c r="I69" s="1070"/>
      <c r="J69" s="1070"/>
      <c r="K69" s="1070"/>
      <c r="L69" s="1070"/>
      <c r="M69" s="1070"/>
      <c r="N69" s="1070"/>
      <c r="O69" s="1070"/>
      <c r="P69" s="1071"/>
      <c r="Q69" s="1072">
        <v>45</v>
      </c>
      <c r="R69" s="1066"/>
      <c r="S69" s="1066"/>
      <c r="T69" s="1066"/>
      <c r="U69" s="1066"/>
      <c r="V69" s="1066">
        <v>44</v>
      </c>
      <c r="W69" s="1066"/>
      <c r="X69" s="1066"/>
      <c r="Y69" s="1066"/>
      <c r="Z69" s="1066"/>
      <c r="AA69" s="1066">
        <v>1</v>
      </c>
      <c r="AB69" s="1066"/>
      <c r="AC69" s="1066"/>
      <c r="AD69" s="1066"/>
      <c r="AE69" s="1066"/>
      <c r="AF69" s="1066">
        <v>1</v>
      </c>
      <c r="AG69" s="1066"/>
      <c r="AH69" s="1066"/>
      <c r="AI69" s="1066"/>
      <c r="AJ69" s="1066"/>
      <c r="AK69" s="1076" t="s">
        <v>583</v>
      </c>
      <c r="AL69" s="1074"/>
      <c r="AM69" s="1074"/>
      <c r="AN69" s="1074"/>
      <c r="AO69" s="1075"/>
      <c r="AP69" s="1076" t="s">
        <v>583</v>
      </c>
      <c r="AQ69" s="1074"/>
      <c r="AR69" s="1074"/>
      <c r="AS69" s="1074"/>
      <c r="AT69" s="1075"/>
      <c r="AU69" s="1076" t="s">
        <v>583</v>
      </c>
      <c r="AV69" s="1074"/>
      <c r="AW69" s="1074"/>
      <c r="AX69" s="1074"/>
      <c r="AY69" s="1075"/>
      <c r="AZ69" s="1067"/>
      <c r="BA69" s="1067"/>
      <c r="BB69" s="1067"/>
      <c r="BC69" s="1067"/>
      <c r="BD69" s="1068"/>
      <c r="BE69" s="266"/>
      <c r="BF69" s="266"/>
      <c r="BG69" s="266"/>
      <c r="BH69" s="266"/>
      <c r="BI69" s="266"/>
      <c r="BJ69" s="266"/>
      <c r="BK69" s="266"/>
      <c r="BL69" s="266"/>
      <c r="BM69" s="266"/>
      <c r="BN69" s="266"/>
      <c r="BO69" s="266"/>
      <c r="BP69" s="266"/>
      <c r="BQ69" s="263">
        <v>63</v>
      </c>
      <c r="BR69" s="268"/>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7"/>
    </row>
    <row r="70" spans="1:131" s="248" customFormat="1" ht="26.25" customHeight="1" x14ac:dyDescent="0.15">
      <c r="A70" s="262">
        <v>3</v>
      </c>
      <c r="B70" s="1069" t="s">
        <v>575</v>
      </c>
      <c r="C70" s="1070"/>
      <c r="D70" s="1070"/>
      <c r="E70" s="1070"/>
      <c r="F70" s="1070"/>
      <c r="G70" s="1070"/>
      <c r="H70" s="1070"/>
      <c r="I70" s="1070"/>
      <c r="J70" s="1070"/>
      <c r="K70" s="1070"/>
      <c r="L70" s="1070"/>
      <c r="M70" s="1070"/>
      <c r="N70" s="1070"/>
      <c r="O70" s="1070"/>
      <c r="P70" s="1071"/>
      <c r="Q70" s="1076" t="s">
        <v>583</v>
      </c>
      <c r="R70" s="1074"/>
      <c r="S70" s="1074"/>
      <c r="T70" s="1074"/>
      <c r="U70" s="1075"/>
      <c r="V70" s="1076" t="s">
        <v>583</v>
      </c>
      <c r="W70" s="1074"/>
      <c r="X70" s="1074"/>
      <c r="Y70" s="1074"/>
      <c r="Z70" s="1075"/>
      <c r="AA70" s="1076" t="s">
        <v>583</v>
      </c>
      <c r="AB70" s="1074"/>
      <c r="AC70" s="1074"/>
      <c r="AD70" s="1074"/>
      <c r="AE70" s="1075"/>
      <c r="AF70" s="1076" t="s">
        <v>583</v>
      </c>
      <c r="AG70" s="1074"/>
      <c r="AH70" s="1074"/>
      <c r="AI70" s="1074"/>
      <c r="AJ70" s="1075"/>
      <c r="AK70" s="1076" t="s">
        <v>583</v>
      </c>
      <c r="AL70" s="1074"/>
      <c r="AM70" s="1074"/>
      <c r="AN70" s="1074"/>
      <c r="AO70" s="1075"/>
      <c r="AP70" s="1076" t="s">
        <v>583</v>
      </c>
      <c r="AQ70" s="1074"/>
      <c r="AR70" s="1074"/>
      <c r="AS70" s="1074"/>
      <c r="AT70" s="1075"/>
      <c r="AU70" s="1076" t="s">
        <v>583</v>
      </c>
      <c r="AV70" s="1074"/>
      <c r="AW70" s="1074"/>
      <c r="AX70" s="1074"/>
      <c r="AY70" s="1075"/>
      <c r="AZ70" s="1067"/>
      <c r="BA70" s="1067"/>
      <c r="BB70" s="1067"/>
      <c r="BC70" s="1067"/>
      <c r="BD70" s="1068"/>
      <c r="BE70" s="266"/>
      <c r="BF70" s="266"/>
      <c r="BG70" s="266"/>
      <c r="BH70" s="266"/>
      <c r="BI70" s="266"/>
      <c r="BJ70" s="266"/>
      <c r="BK70" s="266"/>
      <c r="BL70" s="266"/>
      <c r="BM70" s="266"/>
      <c r="BN70" s="266"/>
      <c r="BO70" s="266"/>
      <c r="BP70" s="266"/>
      <c r="BQ70" s="263">
        <v>64</v>
      </c>
      <c r="BR70" s="268"/>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7"/>
    </row>
    <row r="71" spans="1:131" s="248" customFormat="1" ht="26.25" customHeight="1" x14ac:dyDescent="0.15">
      <c r="A71" s="262">
        <v>4</v>
      </c>
      <c r="B71" s="1069" t="s">
        <v>576</v>
      </c>
      <c r="C71" s="1070"/>
      <c r="D71" s="1070"/>
      <c r="E71" s="1070"/>
      <c r="F71" s="1070"/>
      <c r="G71" s="1070"/>
      <c r="H71" s="1070"/>
      <c r="I71" s="1070"/>
      <c r="J71" s="1070"/>
      <c r="K71" s="1070"/>
      <c r="L71" s="1070"/>
      <c r="M71" s="1070"/>
      <c r="N71" s="1070"/>
      <c r="O71" s="1070"/>
      <c r="P71" s="1071"/>
      <c r="Q71" s="1072">
        <v>19</v>
      </c>
      <c r="R71" s="1066"/>
      <c r="S71" s="1066"/>
      <c r="T71" s="1066"/>
      <c r="U71" s="1066"/>
      <c r="V71" s="1066">
        <v>18</v>
      </c>
      <c r="W71" s="1066"/>
      <c r="X71" s="1066"/>
      <c r="Y71" s="1066"/>
      <c r="Z71" s="1066"/>
      <c r="AA71" s="1066">
        <v>1</v>
      </c>
      <c r="AB71" s="1066"/>
      <c r="AC71" s="1066"/>
      <c r="AD71" s="1066"/>
      <c r="AE71" s="1066"/>
      <c r="AF71" s="1066">
        <v>1</v>
      </c>
      <c r="AG71" s="1066"/>
      <c r="AH71" s="1066"/>
      <c r="AI71" s="1066"/>
      <c r="AJ71" s="1066"/>
      <c r="AK71" s="1076" t="s">
        <v>583</v>
      </c>
      <c r="AL71" s="1074"/>
      <c r="AM71" s="1074"/>
      <c r="AN71" s="1074"/>
      <c r="AO71" s="1075"/>
      <c r="AP71" s="1076" t="s">
        <v>583</v>
      </c>
      <c r="AQ71" s="1074"/>
      <c r="AR71" s="1074"/>
      <c r="AS71" s="1074"/>
      <c r="AT71" s="1075"/>
      <c r="AU71" s="1076" t="s">
        <v>583</v>
      </c>
      <c r="AV71" s="1074"/>
      <c r="AW71" s="1074"/>
      <c r="AX71" s="1074"/>
      <c r="AY71" s="1075"/>
      <c r="AZ71" s="1067"/>
      <c r="BA71" s="1067"/>
      <c r="BB71" s="1067"/>
      <c r="BC71" s="1067"/>
      <c r="BD71" s="1068"/>
      <c r="BE71" s="266"/>
      <c r="BF71" s="266"/>
      <c r="BG71" s="266"/>
      <c r="BH71" s="266"/>
      <c r="BI71" s="266"/>
      <c r="BJ71" s="266"/>
      <c r="BK71" s="266"/>
      <c r="BL71" s="266"/>
      <c r="BM71" s="266"/>
      <c r="BN71" s="266"/>
      <c r="BO71" s="266"/>
      <c r="BP71" s="266"/>
      <c r="BQ71" s="263">
        <v>65</v>
      </c>
      <c r="BR71" s="268"/>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7"/>
    </row>
    <row r="72" spans="1:131" s="248" customFormat="1" ht="26.25" customHeight="1" x14ac:dyDescent="0.15">
      <c r="A72" s="262">
        <v>5</v>
      </c>
      <c r="B72" s="1069" t="s">
        <v>577</v>
      </c>
      <c r="C72" s="1070"/>
      <c r="D72" s="1070"/>
      <c r="E72" s="1070"/>
      <c r="F72" s="1070"/>
      <c r="G72" s="1070"/>
      <c r="H72" s="1070"/>
      <c r="I72" s="1070"/>
      <c r="J72" s="1070"/>
      <c r="K72" s="1070"/>
      <c r="L72" s="1070"/>
      <c r="M72" s="1070"/>
      <c r="N72" s="1070"/>
      <c r="O72" s="1070"/>
      <c r="P72" s="1071"/>
      <c r="Q72" s="1072">
        <v>604</v>
      </c>
      <c r="R72" s="1066"/>
      <c r="S72" s="1066"/>
      <c r="T72" s="1066"/>
      <c r="U72" s="1066"/>
      <c r="V72" s="1066">
        <v>604</v>
      </c>
      <c r="W72" s="1066"/>
      <c r="X72" s="1066"/>
      <c r="Y72" s="1066"/>
      <c r="Z72" s="1066"/>
      <c r="AA72" s="1066">
        <v>0</v>
      </c>
      <c r="AB72" s="1066"/>
      <c r="AC72" s="1066"/>
      <c r="AD72" s="1066"/>
      <c r="AE72" s="1066"/>
      <c r="AF72" s="1066">
        <v>0</v>
      </c>
      <c r="AG72" s="1066"/>
      <c r="AH72" s="1066"/>
      <c r="AI72" s="1066"/>
      <c r="AJ72" s="1066"/>
      <c r="AK72" s="1076" t="s">
        <v>583</v>
      </c>
      <c r="AL72" s="1074"/>
      <c r="AM72" s="1074"/>
      <c r="AN72" s="1074"/>
      <c r="AO72" s="1075"/>
      <c r="AP72" s="1076" t="s">
        <v>583</v>
      </c>
      <c r="AQ72" s="1074"/>
      <c r="AR72" s="1074"/>
      <c r="AS72" s="1074"/>
      <c r="AT72" s="1075"/>
      <c r="AU72" s="1076" t="s">
        <v>583</v>
      </c>
      <c r="AV72" s="1074"/>
      <c r="AW72" s="1074"/>
      <c r="AX72" s="1074"/>
      <c r="AY72" s="1075"/>
      <c r="AZ72" s="1067"/>
      <c r="BA72" s="1067"/>
      <c r="BB72" s="1067"/>
      <c r="BC72" s="1067"/>
      <c r="BD72" s="1068"/>
      <c r="BE72" s="266"/>
      <c r="BF72" s="266"/>
      <c r="BG72" s="266"/>
      <c r="BH72" s="266"/>
      <c r="BI72" s="266"/>
      <c r="BJ72" s="266"/>
      <c r="BK72" s="266"/>
      <c r="BL72" s="266"/>
      <c r="BM72" s="266"/>
      <c r="BN72" s="266"/>
      <c r="BO72" s="266"/>
      <c r="BP72" s="266"/>
      <c r="BQ72" s="263">
        <v>66</v>
      </c>
      <c r="BR72" s="268"/>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7"/>
    </row>
    <row r="73" spans="1:131" s="248" customFormat="1" ht="26.25" customHeight="1" x14ac:dyDescent="0.15">
      <c r="A73" s="262">
        <v>6</v>
      </c>
      <c r="B73" s="1069" t="s">
        <v>578</v>
      </c>
      <c r="C73" s="1070"/>
      <c r="D73" s="1070"/>
      <c r="E73" s="1070"/>
      <c r="F73" s="1070"/>
      <c r="G73" s="1070"/>
      <c r="H73" s="1070"/>
      <c r="I73" s="1070"/>
      <c r="J73" s="1070"/>
      <c r="K73" s="1070"/>
      <c r="L73" s="1070"/>
      <c r="M73" s="1070"/>
      <c r="N73" s="1070"/>
      <c r="O73" s="1070"/>
      <c r="P73" s="1071"/>
      <c r="Q73" s="1072">
        <v>571</v>
      </c>
      <c r="R73" s="1066"/>
      <c r="S73" s="1066"/>
      <c r="T73" s="1066"/>
      <c r="U73" s="1066"/>
      <c r="V73" s="1066">
        <v>565</v>
      </c>
      <c r="W73" s="1066"/>
      <c r="X73" s="1066"/>
      <c r="Y73" s="1066"/>
      <c r="Z73" s="1066"/>
      <c r="AA73" s="1066">
        <v>6</v>
      </c>
      <c r="AB73" s="1066"/>
      <c r="AC73" s="1066"/>
      <c r="AD73" s="1066"/>
      <c r="AE73" s="1066"/>
      <c r="AF73" s="1066">
        <v>6</v>
      </c>
      <c r="AG73" s="1066"/>
      <c r="AH73" s="1066"/>
      <c r="AI73" s="1066"/>
      <c r="AJ73" s="1066"/>
      <c r="AK73" s="1076" t="s">
        <v>583</v>
      </c>
      <c r="AL73" s="1074"/>
      <c r="AM73" s="1074"/>
      <c r="AN73" s="1074"/>
      <c r="AO73" s="1075"/>
      <c r="AP73" s="1066">
        <v>775</v>
      </c>
      <c r="AQ73" s="1066"/>
      <c r="AR73" s="1066"/>
      <c r="AS73" s="1066"/>
      <c r="AT73" s="1066"/>
      <c r="AU73" s="1066">
        <v>29</v>
      </c>
      <c r="AV73" s="1066"/>
      <c r="AW73" s="1066"/>
      <c r="AX73" s="1066"/>
      <c r="AY73" s="1066"/>
      <c r="AZ73" s="1067"/>
      <c r="BA73" s="1067"/>
      <c r="BB73" s="1067"/>
      <c r="BC73" s="1067"/>
      <c r="BD73" s="1068"/>
      <c r="BE73" s="266"/>
      <c r="BF73" s="266"/>
      <c r="BG73" s="266"/>
      <c r="BH73" s="266"/>
      <c r="BI73" s="266"/>
      <c r="BJ73" s="266"/>
      <c r="BK73" s="266"/>
      <c r="BL73" s="266"/>
      <c r="BM73" s="266"/>
      <c r="BN73" s="266"/>
      <c r="BO73" s="266"/>
      <c r="BP73" s="266"/>
      <c r="BQ73" s="263">
        <v>67</v>
      </c>
      <c r="BR73" s="268"/>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7"/>
    </row>
    <row r="74" spans="1:131" s="248" customFormat="1" ht="26.25" customHeight="1" x14ac:dyDescent="0.15">
      <c r="A74" s="262">
        <v>7</v>
      </c>
      <c r="B74" s="1069" t="s">
        <v>579</v>
      </c>
      <c r="C74" s="1070"/>
      <c r="D74" s="1070"/>
      <c r="E74" s="1070"/>
      <c r="F74" s="1070"/>
      <c r="G74" s="1070"/>
      <c r="H74" s="1070"/>
      <c r="I74" s="1070"/>
      <c r="J74" s="1070"/>
      <c r="K74" s="1070"/>
      <c r="L74" s="1070"/>
      <c r="M74" s="1070"/>
      <c r="N74" s="1070"/>
      <c r="O74" s="1070"/>
      <c r="P74" s="1071"/>
      <c r="Q74" s="1072">
        <v>60</v>
      </c>
      <c r="R74" s="1066"/>
      <c r="S74" s="1066"/>
      <c r="T74" s="1066"/>
      <c r="U74" s="1066"/>
      <c r="V74" s="1066">
        <v>27</v>
      </c>
      <c r="W74" s="1066"/>
      <c r="X74" s="1066"/>
      <c r="Y74" s="1066"/>
      <c r="Z74" s="1066"/>
      <c r="AA74" s="1066">
        <v>33</v>
      </c>
      <c r="AB74" s="1066"/>
      <c r="AC74" s="1066"/>
      <c r="AD74" s="1066"/>
      <c r="AE74" s="1066"/>
      <c r="AF74" s="1066">
        <v>33</v>
      </c>
      <c r="AG74" s="1066"/>
      <c r="AH74" s="1066"/>
      <c r="AI74" s="1066"/>
      <c r="AJ74" s="1066"/>
      <c r="AK74" s="1076" t="s">
        <v>583</v>
      </c>
      <c r="AL74" s="1074"/>
      <c r="AM74" s="1074"/>
      <c r="AN74" s="1074"/>
      <c r="AO74" s="1075"/>
      <c r="AP74" s="1076" t="s">
        <v>583</v>
      </c>
      <c r="AQ74" s="1074"/>
      <c r="AR74" s="1074"/>
      <c r="AS74" s="1074"/>
      <c r="AT74" s="1075"/>
      <c r="AU74" s="1076" t="s">
        <v>583</v>
      </c>
      <c r="AV74" s="1074"/>
      <c r="AW74" s="1074"/>
      <c r="AX74" s="1074"/>
      <c r="AY74" s="1075"/>
      <c r="AZ74" s="1067"/>
      <c r="BA74" s="1067"/>
      <c r="BB74" s="1067"/>
      <c r="BC74" s="1067"/>
      <c r="BD74" s="1068"/>
      <c r="BE74" s="266"/>
      <c r="BF74" s="266"/>
      <c r="BG74" s="266"/>
      <c r="BH74" s="266"/>
      <c r="BI74" s="266"/>
      <c r="BJ74" s="266"/>
      <c r="BK74" s="266"/>
      <c r="BL74" s="266"/>
      <c r="BM74" s="266"/>
      <c r="BN74" s="266"/>
      <c r="BO74" s="266"/>
      <c r="BP74" s="266"/>
      <c r="BQ74" s="263">
        <v>68</v>
      </c>
      <c r="BR74" s="268"/>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7"/>
    </row>
    <row r="75" spans="1:131" s="248" customFormat="1" ht="26.25" customHeight="1" x14ac:dyDescent="0.15">
      <c r="A75" s="262">
        <v>8</v>
      </c>
      <c r="B75" s="1069" t="s">
        <v>580</v>
      </c>
      <c r="C75" s="1070"/>
      <c r="D75" s="1070"/>
      <c r="E75" s="1070"/>
      <c r="F75" s="1070"/>
      <c r="G75" s="1070"/>
      <c r="H75" s="1070"/>
      <c r="I75" s="1070"/>
      <c r="J75" s="1070"/>
      <c r="K75" s="1070"/>
      <c r="L75" s="1070"/>
      <c r="M75" s="1070"/>
      <c r="N75" s="1070"/>
      <c r="O75" s="1070"/>
      <c r="P75" s="1071"/>
      <c r="Q75" s="1073">
        <v>782</v>
      </c>
      <c r="R75" s="1074"/>
      <c r="S75" s="1074"/>
      <c r="T75" s="1074"/>
      <c r="U75" s="1075"/>
      <c r="V75" s="1076">
        <v>782</v>
      </c>
      <c r="W75" s="1074"/>
      <c r="X75" s="1074"/>
      <c r="Y75" s="1074"/>
      <c r="Z75" s="1075"/>
      <c r="AA75" s="1076">
        <v>0</v>
      </c>
      <c r="AB75" s="1074"/>
      <c r="AC75" s="1074"/>
      <c r="AD75" s="1074"/>
      <c r="AE75" s="1075"/>
      <c r="AF75" s="1076">
        <v>0</v>
      </c>
      <c r="AG75" s="1074"/>
      <c r="AH75" s="1074"/>
      <c r="AI75" s="1074"/>
      <c r="AJ75" s="1075"/>
      <c r="AK75" s="1076" t="s">
        <v>583</v>
      </c>
      <c r="AL75" s="1074"/>
      <c r="AM75" s="1074"/>
      <c r="AN75" s="1074"/>
      <c r="AO75" s="1075"/>
      <c r="AP75" s="1076">
        <v>706</v>
      </c>
      <c r="AQ75" s="1074"/>
      <c r="AR75" s="1074"/>
      <c r="AS75" s="1074"/>
      <c r="AT75" s="1075"/>
      <c r="AU75" s="1076">
        <v>423</v>
      </c>
      <c r="AV75" s="1074"/>
      <c r="AW75" s="1074"/>
      <c r="AX75" s="1074"/>
      <c r="AY75" s="1075"/>
      <c r="AZ75" s="1067"/>
      <c r="BA75" s="1067"/>
      <c r="BB75" s="1067"/>
      <c r="BC75" s="1067"/>
      <c r="BD75" s="1068"/>
      <c r="BE75" s="266"/>
      <c r="BF75" s="266"/>
      <c r="BG75" s="266"/>
      <c r="BH75" s="266"/>
      <c r="BI75" s="266"/>
      <c r="BJ75" s="266"/>
      <c r="BK75" s="266"/>
      <c r="BL75" s="266"/>
      <c r="BM75" s="266"/>
      <c r="BN75" s="266"/>
      <c r="BO75" s="266"/>
      <c r="BP75" s="266"/>
      <c r="BQ75" s="263">
        <v>69</v>
      </c>
      <c r="BR75" s="268"/>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7"/>
    </row>
    <row r="76" spans="1:131" s="248" customFormat="1" ht="26.25" customHeight="1" x14ac:dyDescent="0.15">
      <c r="A76" s="262">
        <v>9</v>
      </c>
      <c r="B76" s="1069" t="s">
        <v>581</v>
      </c>
      <c r="C76" s="1070"/>
      <c r="D76" s="1070"/>
      <c r="E76" s="1070"/>
      <c r="F76" s="1070"/>
      <c r="G76" s="1070"/>
      <c r="H76" s="1070"/>
      <c r="I76" s="1070"/>
      <c r="J76" s="1070"/>
      <c r="K76" s="1070"/>
      <c r="L76" s="1070"/>
      <c r="M76" s="1070"/>
      <c r="N76" s="1070"/>
      <c r="O76" s="1070"/>
      <c r="P76" s="1071"/>
      <c r="Q76" s="1073">
        <v>1564</v>
      </c>
      <c r="R76" s="1074"/>
      <c r="S76" s="1074"/>
      <c r="T76" s="1074"/>
      <c r="U76" s="1075"/>
      <c r="V76" s="1076">
        <v>1425</v>
      </c>
      <c r="W76" s="1074"/>
      <c r="X76" s="1074"/>
      <c r="Y76" s="1074"/>
      <c r="Z76" s="1075"/>
      <c r="AA76" s="1076">
        <v>139</v>
      </c>
      <c r="AB76" s="1074"/>
      <c r="AC76" s="1074"/>
      <c r="AD76" s="1074"/>
      <c r="AE76" s="1075"/>
      <c r="AF76" s="1076">
        <v>1420</v>
      </c>
      <c r="AG76" s="1074"/>
      <c r="AH76" s="1074"/>
      <c r="AI76" s="1074"/>
      <c r="AJ76" s="1075"/>
      <c r="AK76" s="1076" t="s">
        <v>583</v>
      </c>
      <c r="AL76" s="1074"/>
      <c r="AM76" s="1074"/>
      <c r="AN76" s="1074"/>
      <c r="AO76" s="1075"/>
      <c r="AP76" s="1076">
        <v>3862</v>
      </c>
      <c r="AQ76" s="1074"/>
      <c r="AR76" s="1074"/>
      <c r="AS76" s="1074"/>
      <c r="AT76" s="1075"/>
      <c r="AU76" s="1076">
        <v>1</v>
      </c>
      <c r="AV76" s="1074"/>
      <c r="AW76" s="1074"/>
      <c r="AX76" s="1074"/>
      <c r="AY76" s="1075"/>
      <c r="AZ76" s="1067"/>
      <c r="BA76" s="1067"/>
      <c r="BB76" s="1067"/>
      <c r="BC76" s="1067"/>
      <c r="BD76" s="1068"/>
      <c r="BE76" s="266"/>
      <c r="BF76" s="266"/>
      <c r="BG76" s="266"/>
      <c r="BH76" s="266"/>
      <c r="BI76" s="266"/>
      <c r="BJ76" s="266"/>
      <c r="BK76" s="266"/>
      <c r="BL76" s="266"/>
      <c r="BM76" s="266"/>
      <c r="BN76" s="266"/>
      <c r="BO76" s="266"/>
      <c r="BP76" s="266"/>
      <c r="BQ76" s="263">
        <v>70</v>
      </c>
      <c r="BR76" s="268"/>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7"/>
    </row>
    <row r="77" spans="1:131" s="248" customFormat="1" ht="26.25" customHeight="1" x14ac:dyDescent="0.15">
      <c r="A77" s="262">
        <v>10</v>
      </c>
      <c r="B77" s="1069" t="s">
        <v>582</v>
      </c>
      <c r="C77" s="1070"/>
      <c r="D77" s="1070"/>
      <c r="E77" s="1070"/>
      <c r="F77" s="1070"/>
      <c r="G77" s="1070"/>
      <c r="H77" s="1070"/>
      <c r="I77" s="1070"/>
      <c r="J77" s="1070"/>
      <c r="K77" s="1070"/>
      <c r="L77" s="1070"/>
      <c r="M77" s="1070"/>
      <c r="N77" s="1070"/>
      <c r="O77" s="1070"/>
      <c r="P77" s="1071"/>
      <c r="Q77" s="1073">
        <v>513</v>
      </c>
      <c r="R77" s="1074"/>
      <c r="S77" s="1074"/>
      <c r="T77" s="1074"/>
      <c r="U77" s="1075"/>
      <c r="V77" s="1076">
        <v>513</v>
      </c>
      <c r="W77" s="1074"/>
      <c r="X77" s="1074"/>
      <c r="Y77" s="1074"/>
      <c r="Z77" s="1075"/>
      <c r="AA77" s="1076">
        <v>0</v>
      </c>
      <c r="AB77" s="1074"/>
      <c r="AC77" s="1074"/>
      <c r="AD77" s="1074"/>
      <c r="AE77" s="1075"/>
      <c r="AF77" s="1076">
        <v>0</v>
      </c>
      <c r="AG77" s="1074"/>
      <c r="AH77" s="1074"/>
      <c r="AI77" s="1074"/>
      <c r="AJ77" s="1075"/>
      <c r="AK77" s="1076" t="s">
        <v>583</v>
      </c>
      <c r="AL77" s="1074"/>
      <c r="AM77" s="1074"/>
      <c r="AN77" s="1074"/>
      <c r="AO77" s="1075"/>
      <c r="AP77" s="1076" t="s">
        <v>583</v>
      </c>
      <c r="AQ77" s="1074"/>
      <c r="AR77" s="1074"/>
      <c r="AS77" s="1074"/>
      <c r="AT77" s="1075"/>
      <c r="AU77" s="1076" t="s">
        <v>583</v>
      </c>
      <c r="AV77" s="1074"/>
      <c r="AW77" s="1074"/>
      <c r="AX77" s="1074"/>
      <c r="AY77" s="1075"/>
      <c r="AZ77" s="1067"/>
      <c r="BA77" s="1067"/>
      <c r="BB77" s="1067"/>
      <c r="BC77" s="1067"/>
      <c r="BD77" s="1068"/>
      <c r="BE77" s="266"/>
      <c r="BF77" s="266"/>
      <c r="BG77" s="266"/>
      <c r="BH77" s="266"/>
      <c r="BI77" s="266"/>
      <c r="BJ77" s="266"/>
      <c r="BK77" s="266"/>
      <c r="BL77" s="266"/>
      <c r="BM77" s="266"/>
      <c r="BN77" s="266"/>
      <c r="BO77" s="266"/>
      <c r="BP77" s="266"/>
      <c r="BQ77" s="263">
        <v>71</v>
      </c>
      <c r="BR77" s="268"/>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7"/>
    </row>
    <row r="78" spans="1:131" s="248" customFormat="1" ht="26.25" customHeight="1" x14ac:dyDescent="0.15">
      <c r="A78" s="262">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6"/>
      <c r="BF78" s="266"/>
      <c r="BG78" s="266"/>
      <c r="BH78" s="266"/>
      <c r="BI78" s="266"/>
      <c r="BJ78" s="269"/>
      <c r="BK78" s="269"/>
      <c r="BL78" s="269"/>
      <c r="BM78" s="269"/>
      <c r="BN78" s="269"/>
      <c r="BO78" s="266"/>
      <c r="BP78" s="266"/>
      <c r="BQ78" s="263">
        <v>72</v>
      </c>
      <c r="BR78" s="268"/>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7"/>
    </row>
    <row r="79" spans="1:131" s="248" customFormat="1" ht="26.25" customHeight="1" x14ac:dyDescent="0.15">
      <c r="A79" s="262">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6"/>
      <c r="BF79" s="266"/>
      <c r="BG79" s="266"/>
      <c r="BH79" s="266"/>
      <c r="BI79" s="266"/>
      <c r="BJ79" s="269"/>
      <c r="BK79" s="269"/>
      <c r="BL79" s="269"/>
      <c r="BM79" s="269"/>
      <c r="BN79" s="269"/>
      <c r="BO79" s="266"/>
      <c r="BP79" s="266"/>
      <c r="BQ79" s="263">
        <v>73</v>
      </c>
      <c r="BR79" s="268"/>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7"/>
    </row>
    <row r="80" spans="1:131" s="248" customFormat="1" ht="26.25" customHeight="1" x14ac:dyDescent="0.15">
      <c r="A80" s="262">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6"/>
      <c r="BF80" s="266"/>
      <c r="BG80" s="266"/>
      <c r="BH80" s="266"/>
      <c r="BI80" s="266"/>
      <c r="BJ80" s="266"/>
      <c r="BK80" s="266"/>
      <c r="BL80" s="266"/>
      <c r="BM80" s="266"/>
      <c r="BN80" s="266"/>
      <c r="BO80" s="266"/>
      <c r="BP80" s="266"/>
      <c r="BQ80" s="263">
        <v>74</v>
      </c>
      <c r="BR80" s="268"/>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7"/>
    </row>
    <row r="81" spans="1:131" s="248" customFormat="1" ht="26.25" customHeight="1" x14ac:dyDescent="0.15">
      <c r="A81" s="262">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6"/>
      <c r="BF81" s="266"/>
      <c r="BG81" s="266"/>
      <c r="BH81" s="266"/>
      <c r="BI81" s="266"/>
      <c r="BJ81" s="266"/>
      <c r="BK81" s="266"/>
      <c r="BL81" s="266"/>
      <c r="BM81" s="266"/>
      <c r="BN81" s="266"/>
      <c r="BO81" s="266"/>
      <c r="BP81" s="266"/>
      <c r="BQ81" s="263">
        <v>75</v>
      </c>
      <c r="BR81" s="268"/>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7"/>
    </row>
    <row r="82" spans="1:131" s="248" customFormat="1" ht="26.25" customHeight="1" x14ac:dyDescent="0.15">
      <c r="A82" s="262">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6"/>
      <c r="BF82" s="266"/>
      <c r="BG82" s="266"/>
      <c r="BH82" s="266"/>
      <c r="BI82" s="266"/>
      <c r="BJ82" s="266"/>
      <c r="BK82" s="266"/>
      <c r="BL82" s="266"/>
      <c r="BM82" s="266"/>
      <c r="BN82" s="266"/>
      <c r="BO82" s="266"/>
      <c r="BP82" s="266"/>
      <c r="BQ82" s="263">
        <v>76</v>
      </c>
      <c r="BR82" s="268"/>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7"/>
    </row>
    <row r="83" spans="1:131" s="248" customFormat="1" ht="26.25" customHeight="1" x14ac:dyDescent="0.15">
      <c r="A83" s="262">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6"/>
      <c r="BF83" s="266"/>
      <c r="BG83" s="266"/>
      <c r="BH83" s="266"/>
      <c r="BI83" s="266"/>
      <c r="BJ83" s="266"/>
      <c r="BK83" s="266"/>
      <c r="BL83" s="266"/>
      <c r="BM83" s="266"/>
      <c r="BN83" s="266"/>
      <c r="BO83" s="266"/>
      <c r="BP83" s="266"/>
      <c r="BQ83" s="263">
        <v>77</v>
      </c>
      <c r="BR83" s="268"/>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7"/>
    </row>
    <row r="84" spans="1:131" s="248" customFormat="1" ht="26.25" customHeight="1" x14ac:dyDescent="0.15">
      <c r="A84" s="262">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6"/>
      <c r="BF84" s="266"/>
      <c r="BG84" s="266"/>
      <c r="BH84" s="266"/>
      <c r="BI84" s="266"/>
      <c r="BJ84" s="266"/>
      <c r="BK84" s="266"/>
      <c r="BL84" s="266"/>
      <c r="BM84" s="266"/>
      <c r="BN84" s="266"/>
      <c r="BO84" s="266"/>
      <c r="BP84" s="266"/>
      <c r="BQ84" s="263">
        <v>78</v>
      </c>
      <c r="BR84" s="268"/>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7"/>
    </row>
    <row r="85" spans="1:131" s="248" customFormat="1" ht="26.25" customHeight="1" x14ac:dyDescent="0.15">
      <c r="A85" s="262">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6"/>
      <c r="BF85" s="266"/>
      <c r="BG85" s="266"/>
      <c r="BH85" s="266"/>
      <c r="BI85" s="266"/>
      <c r="BJ85" s="266"/>
      <c r="BK85" s="266"/>
      <c r="BL85" s="266"/>
      <c r="BM85" s="266"/>
      <c r="BN85" s="266"/>
      <c r="BO85" s="266"/>
      <c r="BP85" s="266"/>
      <c r="BQ85" s="263">
        <v>79</v>
      </c>
      <c r="BR85" s="268"/>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7"/>
    </row>
    <row r="86" spans="1:131" s="248" customFormat="1" ht="26.25" customHeight="1" x14ac:dyDescent="0.15">
      <c r="A86" s="262">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6"/>
      <c r="BF86" s="266"/>
      <c r="BG86" s="266"/>
      <c r="BH86" s="266"/>
      <c r="BI86" s="266"/>
      <c r="BJ86" s="266"/>
      <c r="BK86" s="266"/>
      <c r="BL86" s="266"/>
      <c r="BM86" s="266"/>
      <c r="BN86" s="266"/>
      <c r="BO86" s="266"/>
      <c r="BP86" s="266"/>
      <c r="BQ86" s="263">
        <v>80</v>
      </c>
      <c r="BR86" s="268"/>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7"/>
    </row>
    <row r="87" spans="1:131" s="248" customFormat="1" ht="26.25" customHeight="1" x14ac:dyDescent="0.15">
      <c r="A87" s="270">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6"/>
      <c r="BF87" s="266"/>
      <c r="BG87" s="266"/>
      <c r="BH87" s="266"/>
      <c r="BI87" s="266"/>
      <c r="BJ87" s="266"/>
      <c r="BK87" s="266"/>
      <c r="BL87" s="266"/>
      <c r="BM87" s="266"/>
      <c r="BN87" s="266"/>
      <c r="BO87" s="266"/>
      <c r="BP87" s="266"/>
      <c r="BQ87" s="263">
        <v>81</v>
      </c>
      <c r="BR87" s="268"/>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7"/>
    </row>
    <row r="88" spans="1:131" s="248" customFormat="1" ht="26.25" customHeight="1" thickBot="1" x14ac:dyDescent="0.2">
      <c r="A88" s="265" t="s">
        <v>393</v>
      </c>
      <c r="B88" s="1039" t="s">
        <v>416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6"/>
      <c r="BF88" s="266"/>
      <c r="BG88" s="266"/>
      <c r="BH88" s="266"/>
      <c r="BI88" s="266"/>
      <c r="BJ88" s="266"/>
      <c r="BK88" s="266"/>
      <c r="BL88" s="266"/>
      <c r="BM88" s="266"/>
      <c r="BN88" s="266"/>
      <c r="BO88" s="266"/>
      <c r="BP88" s="266"/>
      <c r="BQ88" s="263">
        <v>82</v>
      </c>
      <c r="BR88" s="268"/>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9" t="s">
        <v>417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31" t="s">
        <v>418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2" t="s">
        <v>419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3" t="s">
        <v>422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7" customFormat="1" ht="26.25" customHeight="1" x14ac:dyDescent="0.15">
      <c r="A109" s="988" t="s">
        <v>424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425</v>
      </c>
      <c r="AB109" s="989"/>
      <c r="AC109" s="989"/>
      <c r="AD109" s="989"/>
      <c r="AE109" s="990"/>
      <c r="AF109" s="991" t="s">
        <v>311</v>
      </c>
      <c r="AG109" s="989"/>
      <c r="AH109" s="989"/>
      <c r="AI109" s="989"/>
      <c r="AJ109" s="990"/>
      <c r="AK109" s="991" t="s">
        <v>310</v>
      </c>
      <c r="AL109" s="989"/>
      <c r="AM109" s="989"/>
      <c r="AN109" s="989"/>
      <c r="AO109" s="990"/>
      <c r="AP109" s="991" t="s">
        <v>426</v>
      </c>
      <c r="AQ109" s="989"/>
      <c r="AR109" s="989"/>
      <c r="AS109" s="989"/>
      <c r="AT109" s="1020"/>
      <c r="AU109" s="988" t="s">
        <v>424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425</v>
      </c>
      <c r="BR109" s="989"/>
      <c r="BS109" s="989"/>
      <c r="BT109" s="989"/>
      <c r="BU109" s="990"/>
      <c r="BV109" s="991" t="s">
        <v>311</v>
      </c>
      <c r="BW109" s="989"/>
      <c r="BX109" s="989"/>
      <c r="BY109" s="989"/>
      <c r="BZ109" s="990"/>
      <c r="CA109" s="991" t="s">
        <v>310</v>
      </c>
      <c r="CB109" s="989"/>
      <c r="CC109" s="989"/>
      <c r="CD109" s="989"/>
      <c r="CE109" s="990"/>
      <c r="CF109" s="1027" t="s">
        <v>426</v>
      </c>
      <c r="CG109" s="1027"/>
      <c r="CH109" s="1027"/>
      <c r="CI109" s="1027"/>
      <c r="CJ109" s="1027"/>
      <c r="CK109" s="991" t="s">
        <v>427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425</v>
      </c>
      <c r="DH109" s="989"/>
      <c r="DI109" s="989"/>
      <c r="DJ109" s="989"/>
      <c r="DK109" s="990"/>
      <c r="DL109" s="991" t="s">
        <v>311</v>
      </c>
      <c r="DM109" s="989"/>
      <c r="DN109" s="989"/>
      <c r="DO109" s="989"/>
      <c r="DP109" s="990"/>
      <c r="DQ109" s="991" t="s">
        <v>310</v>
      </c>
      <c r="DR109" s="989"/>
      <c r="DS109" s="989"/>
      <c r="DT109" s="989"/>
      <c r="DU109" s="990"/>
      <c r="DV109" s="991" t="s">
        <v>426</v>
      </c>
      <c r="DW109" s="989"/>
      <c r="DX109" s="989"/>
      <c r="DY109" s="989"/>
      <c r="DZ109" s="1020"/>
    </row>
    <row r="110" spans="1:131" s="247" customFormat="1" ht="26.25" customHeight="1" x14ac:dyDescent="0.15">
      <c r="A110" s="891" t="s">
        <v>428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748174</v>
      </c>
      <c r="AB110" s="982"/>
      <c r="AC110" s="982"/>
      <c r="AD110" s="982"/>
      <c r="AE110" s="983"/>
      <c r="AF110" s="984">
        <v>710699</v>
      </c>
      <c r="AG110" s="982"/>
      <c r="AH110" s="982"/>
      <c r="AI110" s="982"/>
      <c r="AJ110" s="983"/>
      <c r="AK110" s="984">
        <v>593918</v>
      </c>
      <c r="AL110" s="982"/>
      <c r="AM110" s="982"/>
      <c r="AN110" s="982"/>
      <c r="AO110" s="983"/>
      <c r="AP110" s="985">
        <v>26</v>
      </c>
      <c r="AQ110" s="986"/>
      <c r="AR110" s="986"/>
      <c r="AS110" s="986"/>
      <c r="AT110" s="987"/>
      <c r="AU110" s="1021" t="s">
        <v>74</v>
      </c>
      <c r="AV110" s="1022"/>
      <c r="AW110" s="1022"/>
      <c r="AX110" s="1022"/>
      <c r="AY110" s="1022"/>
      <c r="AZ110" s="947" t="s">
        <v>429</v>
      </c>
      <c r="BA110" s="892"/>
      <c r="BB110" s="892"/>
      <c r="BC110" s="892"/>
      <c r="BD110" s="892"/>
      <c r="BE110" s="892"/>
      <c r="BF110" s="892"/>
      <c r="BG110" s="892"/>
      <c r="BH110" s="892"/>
      <c r="BI110" s="892"/>
      <c r="BJ110" s="892"/>
      <c r="BK110" s="892"/>
      <c r="BL110" s="892"/>
      <c r="BM110" s="892"/>
      <c r="BN110" s="892"/>
      <c r="BO110" s="892"/>
      <c r="BP110" s="893"/>
      <c r="BQ110" s="948">
        <v>5666757</v>
      </c>
      <c r="BR110" s="929"/>
      <c r="BS110" s="929"/>
      <c r="BT110" s="929"/>
      <c r="BU110" s="929"/>
      <c r="BV110" s="929">
        <v>5405817</v>
      </c>
      <c r="BW110" s="929"/>
      <c r="BX110" s="929"/>
      <c r="BY110" s="929"/>
      <c r="BZ110" s="929"/>
      <c r="CA110" s="929">
        <v>5087811</v>
      </c>
      <c r="CB110" s="929"/>
      <c r="CC110" s="929"/>
      <c r="CD110" s="929"/>
      <c r="CE110" s="929"/>
      <c r="CF110" s="953">
        <v>222.7</v>
      </c>
      <c r="CG110" s="954"/>
      <c r="CH110" s="954"/>
      <c r="CI110" s="954"/>
      <c r="CJ110" s="954"/>
      <c r="CK110" s="1017" t="s">
        <v>430</v>
      </c>
      <c r="CL110" s="903"/>
      <c r="CM110" s="978" t="s">
        <v>431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432</v>
      </c>
      <c r="DH110" s="929"/>
      <c r="DI110" s="929"/>
      <c r="DJ110" s="929"/>
      <c r="DK110" s="929"/>
      <c r="DL110" s="929" t="s">
        <v>130</v>
      </c>
      <c r="DM110" s="929"/>
      <c r="DN110" s="929"/>
      <c r="DO110" s="929"/>
      <c r="DP110" s="929"/>
      <c r="DQ110" s="929" t="s">
        <v>395</v>
      </c>
      <c r="DR110" s="929"/>
      <c r="DS110" s="929"/>
      <c r="DT110" s="929"/>
      <c r="DU110" s="929"/>
      <c r="DV110" s="930" t="s">
        <v>395</v>
      </c>
      <c r="DW110" s="930"/>
      <c r="DX110" s="930"/>
      <c r="DY110" s="930"/>
      <c r="DZ110" s="931"/>
    </row>
    <row r="111" spans="1:131" s="247" customFormat="1" ht="26.25" customHeight="1" x14ac:dyDescent="0.15">
      <c r="A111" s="858" t="s">
        <v>433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130</v>
      </c>
      <c r="AB111" s="1010"/>
      <c r="AC111" s="1010"/>
      <c r="AD111" s="1010"/>
      <c r="AE111" s="1011"/>
      <c r="AF111" s="1012" t="s">
        <v>395</v>
      </c>
      <c r="AG111" s="1010"/>
      <c r="AH111" s="1010"/>
      <c r="AI111" s="1010"/>
      <c r="AJ111" s="1011"/>
      <c r="AK111" s="1012" t="s">
        <v>395</v>
      </c>
      <c r="AL111" s="1010"/>
      <c r="AM111" s="1010"/>
      <c r="AN111" s="1010"/>
      <c r="AO111" s="1011"/>
      <c r="AP111" s="1013" t="s">
        <v>130</v>
      </c>
      <c r="AQ111" s="1014"/>
      <c r="AR111" s="1014"/>
      <c r="AS111" s="1014"/>
      <c r="AT111" s="1015"/>
      <c r="AU111" s="1023"/>
      <c r="AV111" s="1024"/>
      <c r="AW111" s="1024"/>
      <c r="AX111" s="1024"/>
      <c r="AY111" s="1024"/>
      <c r="AZ111" s="899" t="s">
        <v>434</v>
      </c>
      <c r="BA111" s="834"/>
      <c r="BB111" s="834"/>
      <c r="BC111" s="834"/>
      <c r="BD111" s="834"/>
      <c r="BE111" s="834"/>
      <c r="BF111" s="834"/>
      <c r="BG111" s="834"/>
      <c r="BH111" s="834"/>
      <c r="BI111" s="834"/>
      <c r="BJ111" s="834"/>
      <c r="BK111" s="834"/>
      <c r="BL111" s="834"/>
      <c r="BM111" s="834"/>
      <c r="BN111" s="834"/>
      <c r="BO111" s="834"/>
      <c r="BP111" s="835"/>
      <c r="BQ111" s="900">
        <v>727</v>
      </c>
      <c r="BR111" s="901"/>
      <c r="BS111" s="901"/>
      <c r="BT111" s="901"/>
      <c r="BU111" s="901"/>
      <c r="BV111" s="901">
        <v>639</v>
      </c>
      <c r="BW111" s="901"/>
      <c r="BX111" s="901"/>
      <c r="BY111" s="901"/>
      <c r="BZ111" s="901"/>
      <c r="CA111" s="901">
        <v>586</v>
      </c>
      <c r="CB111" s="901"/>
      <c r="CC111" s="901"/>
      <c r="CD111" s="901"/>
      <c r="CE111" s="901"/>
      <c r="CF111" s="962">
        <v>0</v>
      </c>
      <c r="CG111" s="963"/>
      <c r="CH111" s="963"/>
      <c r="CI111" s="963"/>
      <c r="CJ111" s="963"/>
      <c r="CK111" s="1018"/>
      <c r="CL111" s="905"/>
      <c r="CM111" s="908" t="s">
        <v>435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130</v>
      </c>
      <c r="DH111" s="901"/>
      <c r="DI111" s="901"/>
      <c r="DJ111" s="901"/>
      <c r="DK111" s="901"/>
      <c r="DL111" s="901" t="s">
        <v>432</v>
      </c>
      <c r="DM111" s="901"/>
      <c r="DN111" s="901"/>
      <c r="DO111" s="901"/>
      <c r="DP111" s="901"/>
      <c r="DQ111" s="901" t="s">
        <v>130</v>
      </c>
      <c r="DR111" s="901"/>
      <c r="DS111" s="901"/>
      <c r="DT111" s="901"/>
      <c r="DU111" s="901"/>
      <c r="DV111" s="878" t="s">
        <v>130</v>
      </c>
      <c r="DW111" s="878"/>
      <c r="DX111" s="878"/>
      <c r="DY111" s="878"/>
      <c r="DZ111" s="879"/>
    </row>
    <row r="112" spans="1:131" s="247" customFormat="1" ht="26.25" customHeight="1" x14ac:dyDescent="0.15">
      <c r="A112" s="1003" t="s">
        <v>436</v>
      </c>
      <c r="B112" s="1004"/>
      <c r="C112" s="834" t="s">
        <v>437</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432</v>
      </c>
      <c r="AB112" s="864"/>
      <c r="AC112" s="864"/>
      <c r="AD112" s="864"/>
      <c r="AE112" s="865"/>
      <c r="AF112" s="866" t="s">
        <v>130</v>
      </c>
      <c r="AG112" s="864"/>
      <c r="AH112" s="864"/>
      <c r="AI112" s="864"/>
      <c r="AJ112" s="865"/>
      <c r="AK112" s="866" t="s">
        <v>395</v>
      </c>
      <c r="AL112" s="864"/>
      <c r="AM112" s="864"/>
      <c r="AN112" s="864"/>
      <c r="AO112" s="865"/>
      <c r="AP112" s="911" t="s">
        <v>130</v>
      </c>
      <c r="AQ112" s="912"/>
      <c r="AR112" s="912"/>
      <c r="AS112" s="912"/>
      <c r="AT112" s="913"/>
      <c r="AU112" s="1023"/>
      <c r="AV112" s="1024"/>
      <c r="AW112" s="1024"/>
      <c r="AX112" s="1024"/>
      <c r="AY112" s="1024"/>
      <c r="AZ112" s="899" t="s">
        <v>438</v>
      </c>
      <c r="BA112" s="834"/>
      <c r="BB112" s="834"/>
      <c r="BC112" s="834"/>
      <c r="BD112" s="834"/>
      <c r="BE112" s="834"/>
      <c r="BF112" s="834"/>
      <c r="BG112" s="834"/>
      <c r="BH112" s="834"/>
      <c r="BI112" s="834"/>
      <c r="BJ112" s="834"/>
      <c r="BK112" s="834"/>
      <c r="BL112" s="834"/>
      <c r="BM112" s="834"/>
      <c r="BN112" s="834"/>
      <c r="BO112" s="834"/>
      <c r="BP112" s="835"/>
      <c r="BQ112" s="900">
        <v>2809419</v>
      </c>
      <c r="BR112" s="901"/>
      <c r="BS112" s="901"/>
      <c r="BT112" s="901"/>
      <c r="BU112" s="901"/>
      <c r="BV112" s="901">
        <v>2631755</v>
      </c>
      <c r="BW112" s="901"/>
      <c r="BX112" s="901"/>
      <c r="BY112" s="901"/>
      <c r="BZ112" s="901"/>
      <c r="CA112" s="901">
        <v>2367055</v>
      </c>
      <c r="CB112" s="901"/>
      <c r="CC112" s="901"/>
      <c r="CD112" s="901"/>
      <c r="CE112" s="901"/>
      <c r="CF112" s="962">
        <v>103.6</v>
      </c>
      <c r="CG112" s="963"/>
      <c r="CH112" s="963"/>
      <c r="CI112" s="963"/>
      <c r="CJ112" s="963"/>
      <c r="CK112" s="1018"/>
      <c r="CL112" s="905"/>
      <c r="CM112" s="908" t="s">
        <v>439</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395</v>
      </c>
      <c r="DH112" s="901"/>
      <c r="DI112" s="901"/>
      <c r="DJ112" s="901"/>
      <c r="DK112" s="901"/>
      <c r="DL112" s="901" t="s">
        <v>130</v>
      </c>
      <c r="DM112" s="901"/>
      <c r="DN112" s="901"/>
      <c r="DO112" s="901"/>
      <c r="DP112" s="901"/>
      <c r="DQ112" s="901" t="s">
        <v>395</v>
      </c>
      <c r="DR112" s="901"/>
      <c r="DS112" s="901"/>
      <c r="DT112" s="901"/>
      <c r="DU112" s="901"/>
      <c r="DV112" s="878" t="s">
        <v>130</v>
      </c>
      <c r="DW112" s="878"/>
      <c r="DX112" s="878"/>
      <c r="DY112" s="878"/>
      <c r="DZ112" s="879"/>
    </row>
    <row r="113" spans="1:130" s="247" customFormat="1" ht="26.25" customHeight="1" x14ac:dyDescent="0.15">
      <c r="A113" s="1005"/>
      <c r="B113" s="1006"/>
      <c r="C113" s="834" t="s">
        <v>440</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375625</v>
      </c>
      <c r="AB113" s="1010"/>
      <c r="AC113" s="1010"/>
      <c r="AD113" s="1010"/>
      <c r="AE113" s="1011"/>
      <c r="AF113" s="1012">
        <v>400864</v>
      </c>
      <c r="AG113" s="1010"/>
      <c r="AH113" s="1010"/>
      <c r="AI113" s="1010"/>
      <c r="AJ113" s="1011"/>
      <c r="AK113" s="1012">
        <v>381771</v>
      </c>
      <c r="AL113" s="1010"/>
      <c r="AM113" s="1010"/>
      <c r="AN113" s="1010"/>
      <c r="AO113" s="1011"/>
      <c r="AP113" s="1013">
        <v>16.7</v>
      </c>
      <c r="AQ113" s="1014"/>
      <c r="AR113" s="1014"/>
      <c r="AS113" s="1014"/>
      <c r="AT113" s="1015"/>
      <c r="AU113" s="1023"/>
      <c r="AV113" s="1024"/>
      <c r="AW113" s="1024"/>
      <c r="AX113" s="1024"/>
      <c r="AY113" s="1024"/>
      <c r="AZ113" s="899" t="s">
        <v>441</v>
      </c>
      <c r="BA113" s="834"/>
      <c r="BB113" s="834"/>
      <c r="BC113" s="834"/>
      <c r="BD113" s="834"/>
      <c r="BE113" s="834"/>
      <c r="BF113" s="834"/>
      <c r="BG113" s="834"/>
      <c r="BH113" s="834"/>
      <c r="BI113" s="834"/>
      <c r="BJ113" s="834"/>
      <c r="BK113" s="834"/>
      <c r="BL113" s="834"/>
      <c r="BM113" s="834"/>
      <c r="BN113" s="834"/>
      <c r="BO113" s="834"/>
      <c r="BP113" s="835"/>
      <c r="BQ113" s="900">
        <v>509357</v>
      </c>
      <c r="BR113" s="901"/>
      <c r="BS113" s="901"/>
      <c r="BT113" s="901"/>
      <c r="BU113" s="901"/>
      <c r="BV113" s="901">
        <v>478501</v>
      </c>
      <c r="BW113" s="901"/>
      <c r="BX113" s="901"/>
      <c r="BY113" s="901"/>
      <c r="BZ113" s="901"/>
      <c r="CA113" s="901">
        <v>456725</v>
      </c>
      <c r="CB113" s="901"/>
      <c r="CC113" s="901"/>
      <c r="CD113" s="901"/>
      <c r="CE113" s="901"/>
      <c r="CF113" s="962">
        <v>20</v>
      </c>
      <c r="CG113" s="963"/>
      <c r="CH113" s="963"/>
      <c r="CI113" s="963"/>
      <c r="CJ113" s="963"/>
      <c r="CK113" s="1018"/>
      <c r="CL113" s="905"/>
      <c r="CM113" s="908" t="s">
        <v>442</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395</v>
      </c>
      <c r="DH113" s="864"/>
      <c r="DI113" s="864"/>
      <c r="DJ113" s="864"/>
      <c r="DK113" s="865"/>
      <c r="DL113" s="866" t="s">
        <v>130</v>
      </c>
      <c r="DM113" s="864"/>
      <c r="DN113" s="864"/>
      <c r="DO113" s="864"/>
      <c r="DP113" s="865"/>
      <c r="DQ113" s="866" t="s">
        <v>395</v>
      </c>
      <c r="DR113" s="864"/>
      <c r="DS113" s="864"/>
      <c r="DT113" s="864"/>
      <c r="DU113" s="865"/>
      <c r="DV113" s="911" t="s">
        <v>130</v>
      </c>
      <c r="DW113" s="912"/>
      <c r="DX113" s="912"/>
      <c r="DY113" s="912"/>
      <c r="DZ113" s="913"/>
    </row>
    <row r="114" spans="1:130" s="247" customFormat="1" ht="26.25" customHeight="1" x14ac:dyDescent="0.15">
      <c r="A114" s="1005"/>
      <c r="B114" s="1006"/>
      <c r="C114" s="834" t="s">
        <v>443</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58316</v>
      </c>
      <c r="AB114" s="864"/>
      <c r="AC114" s="864"/>
      <c r="AD114" s="864"/>
      <c r="AE114" s="865"/>
      <c r="AF114" s="866">
        <v>25610</v>
      </c>
      <c r="AG114" s="864"/>
      <c r="AH114" s="864"/>
      <c r="AI114" s="864"/>
      <c r="AJ114" s="865"/>
      <c r="AK114" s="866">
        <v>20980</v>
      </c>
      <c r="AL114" s="864"/>
      <c r="AM114" s="864"/>
      <c r="AN114" s="864"/>
      <c r="AO114" s="865"/>
      <c r="AP114" s="911">
        <v>0.9</v>
      </c>
      <c r="AQ114" s="912"/>
      <c r="AR114" s="912"/>
      <c r="AS114" s="912"/>
      <c r="AT114" s="913"/>
      <c r="AU114" s="1023"/>
      <c r="AV114" s="1024"/>
      <c r="AW114" s="1024"/>
      <c r="AX114" s="1024"/>
      <c r="AY114" s="1024"/>
      <c r="AZ114" s="899" t="s">
        <v>444</v>
      </c>
      <c r="BA114" s="834"/>
      <c r="BB114" s="834"/>
      <c r="BC114" s="834"/>
      <c r="BD114" s="834"/>
      <c r="BE114" s="834"/>
      <c r="BF114" s="834"/>
      <c r="BG114" s="834"/>
      <c r="BH114" s="834"/>
      <c r="BI114" s="834"/>
      <c r="BJ114" s="834"/>
      <c r="BK114" s="834"/>
      <c r="BL114" s="834"/>
      <c r="BM114" s="834"/>
      <c r="BN114" s="834"/>
      <c r="BO114" s="834"/>
      <c r="BP114" s="835"/>
      <c r="BQ114" s="900">
        <v>258962</v>
      </c>
      <c r="BR114" s="901"/>
      <c r="BS114" s="901"/>
      <c r="BT114" s="901"/>
      <c r="BU114" s="901"/>
      <c r="BV114" s="901">
        <v>201819</v>
      </c>
      <c r="BW114" s="901"/>
      <c r="BX114" s="901"/>
      <c r="BY114" s="901"/>
      <c r="BZ114" s="901"/>
      <c r="CA114" s="901">
        <v>219521</v>
      </c>
      <c r="CB114" s="901"/>
      <c r="CC114" s="901"/>
      <c r="CD114" s="901"/>
      <c r="CE114" s="901"/>
      <c r="CF114" s="962">
        <v>9.6</v>
      </c>
      <c r="CG114" s="963"/>
      <c r="CH114" s="963"/>
      <c r="CI114" s="963"/>
      <c r="CJ114" s="963"/>
      <c r="CK114" s="1018"/>
      <c r="CL114" s="905"/>
      <c r="CM114" s="908" t="s">
        <v>445</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432</v>
      </c>
      <c r="DH114" s="864"/>
      <c r="DI114" s="864"/>
      <c r="DJ114" s="864"/>
      <c r="DK114" s="865"/>
      <c r="DL114" s="866" t="s">
        <v>432</v>
      </c>
      <c r="DM114" s="864"/>
      <c r="DN114" s="864"/>
      <c r="DO114" s="864"/>
      <c r="DP114" s="865"/>
      <c r="DQ114" s="866" t="s">
        <v>130</v>
      </c>
      <c r="DR114" s="864"/>
      <c r="DS114" s="864"/>
      <c r="DT114" s="864"/>
      <c r="DU114" s="865"/>
      <c r="DV114" s="911" t="s">
        <v>395</v>
      </c>
      <c r="DW114" s="912"/>
      <c r="DX114" s="912"/>
      <c r="DY114" s="912"/>
      <c r="DZ114" s="913"/>
    </row>
    <row r="115" spans="1:130" s="247" customFormat="1" ht="26.25" customHeight="1" x14ac:dyDescent="0.15">
      <c r="A115" s="1005"/>
      <c r="B115" s="1006"/>
      <c r="C115" s="834" t="s">
        <v>446</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802</v>
      </c>
      <c r="AB115" s="1010"/>
      <c r="AC115" s="1010"/>
      <c r="AD115" s="1010"/>
      <c r="AE115" s="1011"/>
      <c r="AF115" s="1012">
        <v>714</v>
      </c>
      <c r="AG115" s="1010"/>
      <c r="AH115" s="1010"/>
      <c r="AI115" s="1010"/>
      <c r="AJ115" s="1011"/>
      <c r="AK115" s="1012">
        <v>630</v>
      </c>
      <c r="AL115" s="1010"/>
      <c r="AM115" s="1010"/>
      <c r="AN115" s="1010"/>
      <c r="AO115" s="1011"/>
      <c r="AP115" s="1013">
        <v>0</v>
      </c>
      <c r="AQ115" s="1014"/>
      <c r="AR115" s="1014"/>
      <c r="AS115" s="1014"/>
      <c r="AT115" s="1015"/>
      <c r="AU115" s="1023"/>
      <c r="AV115" s="1024"/>
      <c r="AW115" s="1024"/>
      <c r="AX115" s="1024"/>
      <c r="AY115" s="1024"/>
      <c r="AZ115" s="899" t="s">
        <v>447</v>
      </c>
      <c r="BA115" s="834"/>
      <c r="BB115" s="834"/>
      <c r="BC115" s="834"/>
      <c r="BD115" s="834"/>
      <c r="BE115" s="834"/>
      <c r="BF115" s="834"/>
      <c r="BG115" s="834"/>
      <c r="BH115" s="834"/>
      <c r="BI115" s="834"/>
      <c r="BJ115" s="834"/>
      <c r="BK115" s="834"/>
      <c r="BL115" s="834"/>
      <c r="BM115" s="834"/>
      <c r="BN115" s="834"/>
      <c r="BO115" s="834"/>
      <c r="BP115" s="835"/>
      <c r="BQ115" s="900" t="s">
        <v>130</v>
      </c>
      <c r="BR115" s="901"/>
      <c r="BS115" s="901"/>
      <c r="BT115" s="901"/>
      <c r="BU115" s="901"/>
      <c r="BV115" s="901" t="s">
        <v>432</v>
      </c>
      <c r="BW115" s="901"/>
      <c r="BX115" s="901"/>
      <c r="BY115" s="901"/>
      <c r="BZ115" s="901"/>
      <c r="CA115" s="901" t="s">
        <v>432</v>
      </c>
      <c r="CB115" s="901"/>
      <c r="CC115" s="901"/>
      <c r="CD115" s="901"/>
      <c r="CE115" s="901"/>
      <c r="CF115" s="962" t="s">
        <v>395</v>
      </c>
      <c r="CG115" s="963"/>
      <c r="CH115" s="963"/>
      <c r="CI115" s="963"/>
      <c r="CJ115" s="963"/>
      <c r="CK115" s="1018"/>
      <c r="CL115" s="905"/>
      <c r="CM115" s="899" t="s">
        <v>448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130</v>
      </c>
      <c r="DH115" s="864"/>
      <c r="DI115" s="864"/>
      <c r="DJ115" s="864"/>
      <c r="DK115" s="865"/>
      <c r="DL115" s="866" t="s">
        <v>395</v>
      </c>
      <c r="DM115" s="864"/>
      <c r="DN115" s="864"/>
      <c r="DO115" s="864"/>
      <c r="DP115" s="865"/>
      <c r="DQ115" s="866" t="s">
        <v>130</v>
      </c>
      <c r="DR115" s="864"/>
      <c r="DS115" s="864"/>
      <c r="DT115" s="864"/>
      <c r="DU115" s="865"/>
      <c r="DV115" s="911" t="s">
        <v>432</v>
      </c>
      <c r="DW115" s="912"/>
      <c r="DX115" s="912"/>
      <c r="DY115" s="912"/>
      <c r="DZ115" s="913"/>
    </row>
    <row r="116" spans="1:130" s="247" customFormat="1" ht="26.25" customHeight="1" x14ac:dyDescent="0.15">
      <c r="A116" s="1007"/>
      <c r="B116" s="1008"/>
      <c r="C116" s="967" t="s">
        <v>449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432</v>
      </c>
      <c r="AB116" s="864"/>
      <c r="AC116" s="864"/>
      <c r="AD116" s="864"/>
      <c r="AE116" s="865"/>
      <c r="AF116" s="866" t="s">
        <v>432</v>
      </c>
      <c r="AG116" s="864"/>
      <c r="AH116" s="864"/>
      <c r="AI116" s="864"/>
      <c r="AJ116" s="865"/>
      <c r="AK116" s="866" t="s">
        <v>395</v>
      </c>
      <c r="AL116" s="864"/>
      <c r="AM116" s="864"/>
      <c r="AN116" s="864"/>
      <c r="AO116" s="865"/>
      <c r="AP116" s="911" t="s">
        <v>130</v>
      </c>
      <c r="AQ116" s="912"/>
      <c r="AR116" s="912"/>
      <c r="AS116" s="912"/>
      <c r="AT116" s="913"/>
      <c r="AU116" s="1023"/>
      <c r="AV116" s="1024"/>
      <c r="AW116" s="1024"/>
      <c r="AX116" s="1024"/>
      <c r="AY116" s="1024"/>
      <c r="AZ116" s="950" t="s">
        <v>450</v>
      </c>
      <c r="BA116" s="951"/>
      <c r="BB116" s="951"/>
      <c r="BC116" s="951"/>
      <c r="BD116" s="951"/>
      <c r="BE116" s="951"/>
      <c r="BF116" s="951"/>
      <c r="BG116" s="951"/>
      <c r="BH116" s="951"/>
      <c r="BI116" s="951"/>
      <c r="BJ116" s="951"/>
      <c r="BK116" s="951"/>
      <c r="BL116" s="951"/>
      <c r="BM116" s="951"/>
      <c r="BN116" s="951"/>
      <c r="BO116" s="951"/>
      <c r="BP116" s="952"/>
      <c r="BQ116" s="900" t="s">
        <v>395</v>
      </c>
      <c r="BR116" s="901"/>
      <c r="BS116" s="901"/>
      <c r="BT116" s="901"/>
      <c r="BU116" s="901"/>
      <c r="BV116" s="901" t="s">
        <v>395</v>
      </c>
      <c r="BW116" s="901"/>
      <c r="BX116" s="901"/>
      <c r="BY116" s="901"/>
      <c r="BZ116" s="901"/>
      <c r="CA116" s="901" t="s">
        <v>130</v>
      </c>
      <c r="CB116" s="901"/>
      <c r="CC116" s="901"/>
      <c r="CD116" s="901"/>
      <c r="CE116" s="901"/>
      <c r="CF116" s="962" t="s">
        <v>395</v>
      </c>
      <c r="CG116" s="963"/>
      <c r="CH116" s="963"/>
      <c r="CI116" s="963"/>
      <c r="CJ116" s="963"/>
      <c r="CK116" s="1018"/>
      <c r="CL116" s="905"/>
      <c r="CM116" s="908" t="s">
        <v>451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130</v>
      </c>
      <c r="DH116" s="864"/>
      <c r="DI116" s="864"/>
      <c r="DJ116" s="864"/>
      <c r="DK116" s="865"/>
      <c r="DL116" s="866" t="s">
        <v>395</v>
      </c>
      <c r="DM116" s="864"/>
      <c r="DN116" s="864"/>
      <c r="DO116" s="864"/>
      <c r="DP116" s="865"/>
      <c r="DQ116" s="866" t="s">
        <v>130</v>
      </c>
      <c r="DR116" s="864"/>
      <c r="DS116" s="864"/>
      <c r="DT116" s="864"/>
      <c r="DU116" s="865"/>
      <c r="DV116" s="911" t="s">
        <v>432</v>
      </c>
      <c r="DW116" s="912"/>
      <c r="DX116" s="912"/>
      <c r="DY116" s="912"/>
      <c r="DZ116" s="913"/>
    </row>
    <row r="117" spans="1:130" s="247" customFormat="1" ht="26.25" customHeight="1" x14ac:dyDescent="0.15">
      <c r="A117" s="988" t="s">
        <v>190</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452</v>
      </c>
      <c r="Z117" s="990"/>
      <c r="AA117" s="995">
        <v>1182917</v>
      </c>
      <c r="AB117" s="996"/>
      <c r="AC117" s="996"/>
      <c r="AD117" s="996"/>
      <c r="AE117" s="997"/>
      <c r="AF117" s="998">
        <v>1137887</v>
      </c>
      <c r="AG117" s="996"/>
      <c r="AH117" s="996"/>
      <c r="AI117" s="996"/>
      <c r="AJ117" s="997"/>
      <c r="AK117" s="998">
        <v>997299</v>
      </c>
      <c r="AL117" s="996"/>
      <c r="AM117" s="996"/>
      <c r="AN117" s="996"/>
      <c r="AO117" s="997"/>
      <c r="AP117" s="999"/>
      <c r="AQ117" s="1000"/>
      <c r="AR117" s="1000"/>
      <c r="AS117" s="1000"/>
      <c r="AT117" s="1001"/>
      <c r="AU117" s="1023"/>
      <c r="AV117" s="1024"/>
      <c r="AW117" s="1024"/>
      <c r="AX117" s="1024"/>
      <c r="AY117" s="1024"/>
      <c r="AZ117" s="950" t="s">
        <v>453</v>
      </c>
      <c r="BA117" s="951"/>
      <c r="BB117" s="951"/>
      <c r="BC117" s="951"/>
      <c r="BD117" s="951"/>
      <c r="BE117" s="951"/>
      <c r="BF117" s="951"/>
      <c r="BG117" s="951"/>
      <c r="BH117" s="951"/>
      <c r="BI117" s="951"/>
      <c r="BJ117" s="951"/>
      <c r="BK117" s="951"/>
      <c r="BL117" s="951"/>
      <c r="BM117" s="951"/>
      <c r="BN117" s="951"/>
      <c r="BO117" s="951"/>
      <c r="BP117" s="952"/>
      <c r="BQ117" s="900" t="s">
        <v>130</v>
      </c>
      <c r="BR117" s="901"/>
      <c r="BS117" s="901"/>
      <c r="BT117" s="901"/>
      <c r="BU117" s="901"/>
      <c r="BV117" s="901" t="s">
        <v>395</v>
      </c>
      <c r="BW117" s="901"/>
      <c r="BX117" s="901"/>
      <c r="BY117" s="901"/>
      <c r="BZ117" s="901"/>
      <c r="CA117" s="901" t="s">
        <v>130</v>
      </c>
      <c r="CB117" s="901"/>
      <c r="CC117" s="901"/>
      <c r="CD117" s="901"/>
      <c r="CE117" s="901"/>
      <c r="CF117" s="962" t="s">
        <v>130</v>
      </c>
      <c r="CG117" s="963"/>
      <c r="CH117" s="963"/>
      <c r="CI117" s="963"/>
      <c r="CJ117" s="963"/>
      <c r="CK117" s="1018"/>
      <c r="CL117" s="905"/>
      <c r="CM117" s="908" t="s">
        <v>454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130</v>
      </c>
      <c r="DH117" s="864"/>
      <c r="DI117" s="864"/>
      <c r="DJ117" s="864"/>
      <c r="DK117" s="865"/>
      <c r="DL117" s="866" t="s">
        <v>130</v>
      </c>
      <c r="DM117" s="864"/>
      <c r="DN117" s="864"/>
      <c r="DO117" s="864"/>
      <c r="DP117" s="865"/>
      <c r="DQ117" s="866" t="s">
        <v>432</v>
      </c>
      <c r="DR117" s="864"/>
      <c r="DS117" s="864"/>
      <c r="DT117" s="864"/>
      <c r="DU117" s="865"/>
      <c r="DV117" s="911" t="s">
        <v>432</v>
      </c>
      <c r="DW117" s="912"/>
      <c r="DX117" s="912"/>
      <c r="DY117" s="912"/>
      <c r="DZ117" s="913"/>
    </row>
    <row r="118" spans="1:130" s="247" customFormat="1" ht="26.25" customHeight="1" x14ac:dyDescent="0.15">
      <c r="A118" s="988" t="s">
        <v>427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425</v>
      </c>
      <c r="AB118" s="989"/>
      <c r="AC118" s="989"/>
      <c r="AD118" s="989"/>
      <c r="AE118" s="990"/>
      <c r="AF118" s="991" t="s">
        <v>311</v>
      </c>
      <c r="AG118" s="989"/>
      <c r="AH118" s="989"/>
      <c r="AI118" s="989"/>
      <c r="AJ118" s="990"/>
      <c r="AK118" s="991" t="s">
        <v>310</v>
      </c>
      <c r="AL118" s="989"/>
      <c r="AM118" s="989"/>
      <c r="AN118" s="989"/>
      <c r="AO118" s="990"/>
      <c r="AP118" s="992" t="s">
        <v>426</v>
      </c>
      <c r="AQ118" s="993"/>
      <c r="AR118" s="993"/>
      <c r="AS118" s="993"/>
      <c r="AT118" s="994"/>
      <c r="AU118" s="1023"/>
      <c r="AV118" s="1024"/>
      <c r="AW118" s="1024"/>
      <c r="AX118" s="1024"/>
      <c r="AY118" s="1024"/>
      <c r="AZ118" s="966" t="s">
        <v>455</v>
      </c>
      <c r="BA118" s="967"/>
      <c r="BB118" s="967"/>
      <c r="BC118" s="967"/>
      <c r="BD118" s="967"/>
      <c r="BE118" s="967"/>
      <c r="BF118" s="967"/>
      <c r="BG118" s="967"/>
      <c r="BH118" s="967"/>
      <c r="BI118" s="967"/>
      <c r="BJ118" s="967"/>
      <c r="BK118" s="967"/>
      <c r="BL118" s="967"/>
      <c r="BM118" s="967"/>
      <c r="BN118" s="967"/>
      <c r="BO118" s="967"/>
      <c r="BP118" s="968"/>
      <c r="BQ118" s="969" t="s">
        <v>130</v>
      </c>
      <c r="BR118" s="932"/>
      <c r="BS118" s="932"/>
      <c r="BT118" s="932"/>
      <c r="BU118" s="932"/>
      <c r="BV118" s="932" t="s">
        <v>130</v>
      </c>
      <c r="BW118" s="932"/>
      <c r="BX118" s="932"/>
      <c r="BY118" s="932"/>
      <c r="BZ118" s="932"/>
      <c r="CA118" s="932" t="s">
        <v>395</v>
      </c>
      <c r="CB118" s="932"/>
      <c r="CC118" s="932"/>
      <c r="CD118" s="932"/>
      <c r="CE118" s="932"/>
      <c r="CF118" s="962" t="s">
        <v>395</v>
      </c>
      <c r="CG118" s="963"/>
      <c r="CH118" s="963"/>
      <c r="CI118" s="963"/>
      <c r="CJ118" s="963"/>
      <c r="CK118" s="1018"/>
      <c r="CL118" s="905"/>
      <c r="CM118" s="908" t="s">
        <v>456</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432</v>
      </c>
      <c r="DH118" s="864"/>
      <c r="DI118" s="864"/>
      <c r="DJ118" s="864"/>
      <c r="DK118" s="865"/>
      <c r="DL118" s="866" t="s">
        <v>395</v>
      </c>
      <c r="DM118" s="864"/>
      <c r="DN118" s="864"/>
      <c r="DO118" s="864"/>
      <c r="DP118" s="865"/>
      <c r="DQ118" s="866" t="s">
        <v>395</v>
      </c>
      <c r="DR118" s="864"/>
      <c r="DS118" s="864"/>
      <c r="DT118" s="864"/>
      <c r="DU118" s="865"/>
      <c r="DV118" s="911" t="s">
        <v>395</v>
      </c>
      <c r="DW118" s="912"/>
      <c r="DX118" s="912"/>
      <c r="DY118" s="912"/>
      <c r="DZ118" s="913"/>
    </row>
    <row r="119" spans="1:130" s="247" customFormat="1" ht="26.25" customHeight="1" x14ac:dyDescent="0.15">
      <c r="A119" s="902" t="s">
        <v>430</v>
      </c>
      <c r="B119" s="903"/>
      <c r="C119" s="978" t="s">
        <v>431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395</v>
      </c>
      <c r="AB119" s="982"/>
      <c r="AC119" s="982"/>
      <c r="AD119" s="982"/>
      <c r="AE119" s="983"/>
      <c r="AF119" s="984" t="s">
        <v>395</v>
      </c>
      <c r="AG119" s="982"/>
      <c r="AH119" s="982"/>
      <c r="AI119" s="982"/>
      <c r="AJ119" s="983"/>
      <c r="AK119" s="984" t="s">
        <v>395</v>
      </c>
      <c r="AL119" s="982"/>
      <c r="AM119" s="982"/>
      <c r="AN119" s="982"/>
      <c r="AO119" s="983"/>
      <c r="AP119" s="985" t="s">
        <v>130</v>
      </c>
      <c r="AQ119" s="986"/>
      <c r="AR119" s="986"/>
      <c r="AS119" s="986"/>
      <c r="AT119" s="987"/>
      <c r="AU119" s="1025"/>
      <c r="AV119" s="1026"/>
      <c r="AW119" s="1026"/>
      <c r="AX119" s="1026"/>
      <c r="AY119" s="1026"/>
      <c r="AZ119" s="278" t="s">
        <v>190</v>
      </c>
      <c r="BA119" s="278"/>
      <c r="BB119" s="278"/>
      <c r="BC119" s="278"/>
      <c r="BD119" s="278"/>
      <c r="BE119" s="278"/>
      <c r="BF119" s="278"/>
      <c r="BG119" s="278"/>
      <c r="BH119" s="278"/>
      <c r="BI119" s="278"/>
      <c r="BJ119" s="278"/>
      <c r="BK119" s="278"/>
      <c r="BL119" s="278"/>
      <c r="BM119" s="278"/>
      <c r="BN119" s="278"/>
      <c r="BO119" s="964" t="s">
        <v>457</v>
      </c>
      <c r="BP119" s="965"/>
      <c r="BQ119" s="969">
        <v>9245222</v>
      </c>
      <c r="BR119" s="932"/>
      <c r="BS119" s="932"/>
      <c r="BT119" s="932"/>
      <c r="BU119" s="932"/>
      <c r="BV119" s="932">
        <v>8718531</v>
      </c>
      <c r="BW119" s="932"/>
      <c r="BX119" s="932"/>
      <c r="BY119" s="932"/>
      <c r="BZ119" s="932"/>
      <c r="CA119" s="932">
        <v>8131698</v>
      </c>
      <c r="CB119" s="932"/>
      <c r="CC119" s="932"/>
      <c r="CD119" s="932"/>
      <c r="CE119" s="932"/>
      <c r="CF119" s="830"/>
      <c r="CG119" s="831"/>
      <c r="CH119" s="831"/>
      <c r="CI119" s="831"/>
      <c r="CJ119" s="921"/>
      <c r="CK119" s="1019"/>
      <c r="CL119" s="907"/>
      <c r="CM119" s="925" t="s">
        <v>458</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727</v>
      </c>
      <c r="DH119" s="847"/>
      <c r="DI119" s="847"/>
      <c r="DJ119" s="847"/>
      <c r="DK119" s="848"/>
      <c r="DL119" s="849">
        <v>639</v>
      </c>
      <c r="DM119" s="847"/>
      <c r="DN119" s="847"/>
      <c r="DO119" s="847"/>
      <c r="DP119" s="848"/>
      <c r="DQ119" s="849">
        <v>586</v>
      </c>
      <c r="DR119" s="847"/>
      <c r="DS119" s="847"/>
      <c r="DT119" s="847"/>
      <c r="DU119" s="848"/>
      <c r="DV119" s="935">
        <v>0</v>
      </c>
      <c r="DW119" s="936"/>
      <c r="DX119" s="936"/>
      <c r="DY119" s="936"/>
      <c r="DZ119" s="937"/>
    </row>
    <row r="120" spans="1:130" s="247" customFormat="1" ht="26.25" customHeight="1" x14ac:dyDescent="0.15">
      <c r="A120" s="904"/>
      <c r="B120" s="905"/>
      <c r="C120" s="908" t="s">
        <v>435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432</v>
      </c>
      <c r="AB120" s="864"/>
      <c r="AC120" s="864"/>
      <c r="AD120" s="864"/>
      <c r="AE120" s="865"/>
      <c r="AF120" s="866" t="s">
        <v>432</v>
      </c>
      <c r="AG120" s="864"/>
      <c r="AH120" s="864"/>
      <c r="AI120" s="864"/>
      <c r="AJ120" s="865"/>
      <c r="AK120" s="866" t="s">
        <v>130</v>
      </c>
      <c r="AL120" s="864"/>
      <c r="AM120" s="864"/>
      <c r="AN120" s="864"/>
      <c r="AO120" s="865"/>
      <c r="AP120" s="911" t="s">
        <v>432</v>
      </c>
      <c r="AQ120" s="912"/>
      <c r="AR120" s="912"/>
      <c r="AS120" s="912"/>
      <c r="AT120" s="913"/>
      <c r="AU120" s="970" t="s">
        <v>459</v>
      </c>
      <c r="AV120" s="971"/>
      <c r="AW120" s="971"/>
      <c r="AX120" s="971"/>
      <c r="AY120" s="972"/>
      <c r="AZ120" s="947" t="s">
        <v>460</v>
      </c>
      <c r="BA120" s="892"/>
      <c r="BB120" s="892"/>
      <c r="BC120" s="892"/>
      <c r="BD120" s="892"/>
      <c r="BE120" s="892"/>
      <c r="BF120" s="892"/>
      <c r="BG120" s="892"/>
      <c r="BH120" s="892"/>
      <c r="BI120" s="892"/>
      <c r="BJ120" s="892"/>
      <c r="BK120" s="892"/>
      <c r="BL120" s="892"/>
      <c r="BM120" s="892"/>
      <c r="BN120" s="892"/>
      <c r="BO120" s="892"/>
      <c r="BP120" s="893"/>
      <c r="BQ120" s="948">
        <v>1129196</v>
      </c>
      <c r="BR120" s="929"/>
      <c r="BS120" s="929"/>
      <c r="BT120" s="929"/>
      <c r="BU120" s="929"/>
      <c r="BV120" s="929">
        <v>1046606</v>
      </c>
      <c r="BW120" s="929"/>
      <c r="BX120" s="929"/>
      <c r="BY120" s="929"/>
      <c r="BZ120" s="929"/>
      <c r="CA120" s="929">
        <v>1023574</v>
      </c>
      <c r="CB120" s="929"/>
      <c r="CC120" s="929"/>
      <c r="CD120" s="929"/>
      <c r="CE120" s="929"/>
      <c r="CF120" s="953">
        <v>44.8</v>
      </c>
      <c r="CG120" s="954"/>
      <c r="CH120" s="954"/>
      <c r="CI120" s="954"/>
      <c r="CJ120" s="954"/>
      <c r="CK120" s="955" t="s">
        <v>461</v>
      </c>
      <c r="CL120" s="939"/>
      <c r="CM120" s="939"/>
      <c r="CN120" s="939"/>
      <c r="CO120" s="940"/>
      <c r="CP120" s="959" t="s">
        <v>462</v>
      </c>
      <c r="CQ120" s="960"/>
      <c r="CR120" s="960"/>
      <c r="CS120" s="960"/>
      <c r="CT120" s="960"/>
      <c r="CU120" s="960"/>
      <c r="CV120" s="960"/>
      <c r="CW120" s="960"/>
      <c r="CX120" s="960"/>
      <c r="CY120" s="960"/>
      <c r="CZ120" s="960"/>
      <c r="DA120" s="960"/>
      <c r="DB120" s="960"/>
      <c r="DC120" s="960"/>
      <c r="DD120" s="960"/>
      <c r="DE120" s="960"/>
      <c r="DF120" s="961"/>
      <c r="DG120" s="948">
        <v>2256803</v>
      </c>
      <c r="DH120" s="929"/>
      <c r="DI120" s="929"/>
      <c r="DJ120" s="929"/>
      <c r="DK120" s="929"/>
      <c r="DL120" s="929">
        <v>2111692</v>
      </c>
      <c r="DM120" s="929"/>
      <c r="DN120" s="929"/>
      <c r="DO120" s="929"/>
      <c r="DP120" s="929"/>
      <c r="DQ120" s="929">
        <v>1901959</v>
      </c>
      <c r="DR120" s="929"/>
      <c r="DS120" s="929"/>
      <c r="DT120" s="929"/>
      <c r="DU120" s="929"/>
      <c r="DV120" s="930">
        <v>83.2</v>
      </c>
      <c r="DW120" s="930"/>
      <c r="DX120" s="930"/>
      <c r="DY120" s="930"/>
      <c r="DZ120" s="931"/>
    </row>
    <row r="121" spans="1:130" s="247" customFormat="1" ht="26.25" customHeight="1" x14ac:dyDescent="0.15">
      <c r="A121" s="904"/>
      <c r="B121" s="905"/>
      <c r="C121" s="950" t="s">
        <v>463</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395</v>
      </c>
      <c r="AB121" s="864"/>
      <c r="AC121" s="864"/>
      <c r="AD121" s="864"/>
      <c r="AE121" s="865"/>
      <c r="AF121" s="866" t="s">
        <v>130</v>
      </c>
      <c r="AG121" s="864"/>
      <c r="AH121" s="864"/>
      <c r="AI121" s="864"/>
      <c r="AJ121" s="865"/>
      <c r="AK121" s="866" t="s">
        <v>130</v>
      </c>
      <c r="AL121" s="864"/>
      <c r="AM121" s="864"/>
      <c r="AN121" s="864"/>
      <c r="AO121" s="865"/>
      <c r="AP121" s="911" t="s">
        <v>130</v>
      </c>
      <c r="AQ121" s="912"/>
      <c r="AR121" s="912"/>
      <c r="AS121" s="912"/>
      <c r="AT121" s="913"/>
      <c r="AU121" s="973"/>
      <c r="AV121" s="974"/>
      <c r="AW121" s="974"/>
      <c r="AX121" s="974"/>
      <c r="AY121" s="975"/>
      <c r="AZ121" s="899" t="s">
        <v>464</v>
      </c>
      <c r="BA121" s="834"/>
      <c r="BB121" s="834"/>
      <c r="BC121" s="834"/>
      <c r="BD121" s="834"/>
      <c r="BE121" s="834"/>
      <c r="BF121" s="834"/>
      <c r="BG121" s="834"/>
      <c r="BH121" s="834"/>
      <c r="BI121" s="834"/>
      <c r="BJ121" s="834"/>
      <c r="BK121" s="834"/>
      <c r="BL121" s="834"/>
      <c r="BM121" s="834"/>
      <c r="BN121" s="834"/>
      <c r="BO121" s="834"/>
      <c r="BP121" s="835"/>
      <c r="BQ121" s="900">
        <v>496827</v>
      </c>
      <c r="BR121" s="901"/>
      <c r="BS121" s="901"/>
      <c r="BT121" s="901"/>
      <c r="BU121" s="901"/>
      <c r="BV121" s="901">
        <v>415484</v>
      </c>
      <c r="BW121" s="901"/>
      <c r="BX121" s="901"/>
      <c r="BY121" s="901"/>
      <c r="BZ121" s="901"/>
      <c r="CA121" s="901">
        <v>366166</v>
      </c>
      <c r="CB121" s="901"/>
      <c r="CC121" s="901"/>
      <c r="CD121" s="901"/>
      <c r="CE121" s="901"/>
      <c r="CF121" s="962">
        <v>16</v>
      </c>
      <c r="CG121" s="963"/>
      <c r="CH121" s="963"/>
      <c r="CI121" s="963"/>
      <c r="CJ121" s="963"/>
      <c r="CK121" s="956"/>
      <c r="CL121" s="942"/>
      <c r="CM121" s="942"/>
      <c r="CN121" s="942"/>
      <c r="CO121" s="943"/>
      <c r="CP121" s="922" t="s">
        <v>465</v>
      </c>
      <c r="CQ121" s="923"/>
      <c r="CR121" s="923"/>
      <c r="CS121" s="923"/>
      <c r="CT121" s="923"/>
      <c r="CU121" s="923"/>
      <c r="CV121" s="923"/>
      <c r="CW121" s="923"/>
      <c r="CX121" s="923"/>
      <c r="CY121" s="923"/>
      <c r="CZ121" s="923"/>
      <c r="DA121" s="923"/>
      <c r="DB121" s="923"/>
      <c r="DC121" s="923"/>
      <c r="DD121" s="923"/>
      <c r="DE121" s="923"/>
      <c r="DF121" s="924"/>
      <c r="DG121" s="900">
        <v>552616</v>
      </c>
      <c r="DH121" s="901"/>
      <c r="DI121" s="901"/>
      <c r="DJ121" s="901"/>
      <c r="DK121" s="901"/>
      <c r="DL121" s="901">
        <v>520063</v>
      </c>
      <c r="DM121" s="901"/>
      <c r="DN121" s="901"/>
      <c r="DO121" s="901"/>
      <c r="DP121" s="901"/>
      <c r="DQ121" s="901">
        <v>465096</v>
      </c>
      <c r="DR121" s="901"/>
      <c r="DS121" s="901"/>
      <c r="DT121" s="901"/>
      <c r="DU121" s="901"/>
      <c r="DV121" s="878">
        <v>20.399999999999999</v>
      </c>
      <c r="DW121" s="878"/>
      <c r="DX121" s="878"/>
      <c r="DY121" s="878"/>
      <c r="DZ121" s="879"/>
    </row>
    <row r="122" spans="1:130" s="247" customFormat="1" ht="26.25" customHeight="1" x14ac:dyDescent="0.15">
      <c r="A122" s="904"/>
      <c r="B122" s="905"/>
      <c r="C122" s="908" t="s">
        <v>445</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130</v>
      </c>
      <c r="AB122" s="864"/>
      <c r="AC122" s="864"/>
      <c r="AD122" s="864"/>
      <c r="AE122" s="865"/>
      <c r="AF122" s="866" t="s">
        <v>395</v>
      </c>
      <c r="AG122" s="864"/>
      <c r="AH122" s="864"/>
      <c r="AI122" s="864"/>
      <c r="AJ122" s="865"/>
      <c r="AK122" s="866" t="s">
        <v>432</v>
      </c>
      <c r="AL122" s="864"/>
      <c r="AM122" s="864"/>
      <c r="AN122" s="864"/>
      <c r="AO122" s="865"/>
      <c r="AP122" s="911" t="s">
        <v>130</v>
      </c>
      <c r="AQ122" s="912"/>
      <c r="AR122" s="912"/>
      <c r="AS122" s="912"/>
      <c r="AT122" s="913"/>
      <c r="AU122" s="973"/>
      <c r="AV122" s="974"/>
      <c r="AW122" s="974"/>
      <c r="AX122" s="974"/>
      <c r="AY122" s="975"/>
      <c r="AZ122" s="966" t="s">
        <v>466</v>
      </c>
      <c r="BA122" s="967"/>
      <c r="BB122" s="967"/>
      <c r="BC122" s="967"/>
      <c r="BD122" s="967"/>
      <c r="BE122" s="967"/>
      <c r="BF122" s="967"/>
      <c r="BG122" s="967"/>
      <c r="BH122" s="967"/>
      <c r="BI122" s="967"/>
      <c r="BJ122" s="967"/>
      <c r="BK122" s="967"/>
      <c r="BL122" s="967"/>
      <c r="BM122" s="967"/>
      <c r="BN122" s="967"/>
      <c r="BO122" s="967"/>
      <c r="BP122" s="968"/>
      <c r="BQ122" s="969">
        <v>5805586</v>
      </c>
      <c r="BR122" s="932"/>
      <c r="BS122" s="932"/>
      <c r="BT122" s="932"/>
      <c r="BU122" s="932"/>
      <c r="BV122" s="932">
        <v>5774467</v>
      </c>
      <c r="BW122" s="932"/>
      <c r="BX122" s="932"/>
      <c r="BY122" s="932"/>
      <c r="BZ122" s="932"/>
      <c r="CA122" s="932">
        <v>5453132</v>
      </c>
      <c r="CB122" s="932"/>
      <c r="CC122" s="932"/>
      <c r="CD122" s="932"/>
      <c r="CE122" s="932"/>
      <c r="CF122" s="933">
        <v>238.7</v>
      </c>
      <c r="CG122" s="934"/>
      <c r="CH122" s="934"/>
      <c r="CI122" s="934"/>
      <c r="CJ122" s="934"/>
      <c r="CK122" s="956"/>
      <c r="CL122" s="942"/>
      <c r="CM122" s="942"/>
      <c r="CN122" s="942"/>
      <c r="CO122" s="943"/>
      <c r="CP122" s="922" t="s">
        <v>467</v>
      </c>
      <c r="CQ122" s="923"/>
      <c r="CR122" s="923"/>
      <c r="CS122" s="923"/>
      <c r="CT122" s="923"/>
      <c r="CU122" s="923"/>
      <c r="CV122" s="923"/>
      <c r="CW122" s="923"/>
      <c r="CX122" s="923"/>
      <c r="CY122" s="923"/>
      <c r="CZ122" s="923"/>
      <c r="DA122" s="923"/>
      <c r="DB122" s="923"/>
      <c r="DC122" s="923"/>
      <c r="DD122" s="923"/>
      <c r="DE122" s="923"/>
      <c r="DF122" s="924"/>
      <c r="DG122" s="900" t="s">
        <v>432</v>
      </c>
      <c r="DH122" s="901"/>
      <c r="DI122" s="901"/>
      <c r="DJ122" s="901"/>
      <c r="DK122" s="901"/>
      <c r="DL122" s="901" t="s">
        <v>130</v>
      </c>
      <c r="DM122" s="901"/>
      <c r="DN122" s="901"/>
      <c r="DO122" s="901"/>
      <c r="DP122" s="901"/>
      <c r="DQ122" s="901" t="s">
        <v>130</v>
      </c>
      <c r="DR122" s="901"/>
      <c r="DS122" s="901"/>
      <c r="DT122" s="901"/>
      <c r="DU122" s="901"/>
      <c r="DV122" s="878" t="s">
        <v>130</v>
      </c>
      <c r="DW122" s="878"/>
      <c r="DX122" s="878"/>
      <c r="DY122" s="878"/>
      <c r="DZ122" s="879"/>
    </row>
    <row r="123" spans="1:130" s="247" customFormat="1" ht="26.25" customHeight="1" x14ac:dyDescent="0.15">
      <c r="A123" s="904"/>
      <c r="B123" s="905"/>
      <c r="C123" s="908" t="s">
        <v>451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432</v>
      </c>
      <c r="AB123" s="864"/>
      <c r="AC123" s="864"/>
      <c r="AD123" s="864"/>
      <c r="AE123" s="865"/>
      <c r="AF123" s="866" t="s">
        <v>130</v>
      </c>
      <c r="AG123" s="864"/>
      <c r="AH123" s="864"/>
      <c r="AI123" s="864"/>
      <c r="AJ123" s="865"/>
      <c r="AK123" s="866" t="s">
        <v>130</v>
      </c>
      <c r="AL123" s="864"/>
      <c r="AM123" s="864"/>
      <c r="AN123" s="864"/>
      <c r="AO123" s="865"/>
      <c r="AP123" s="911" t="s">
        <v>432</v>
      </c>
      <c r="AQ123" s="912"/>
      <c r="AR123" s="912"/>
      <c r="AS123" s="912"/>
      <c r="AT123" s="913"/>
      <c r="AU123" s="976"/>
      <c r="AV123" s="977"/>
      <c r="AW123" s="977"/>
      <c r="AX123" s="977"/>
      <c r="AY123" s="977"/>
      <c r="AZ123" s="278" t="s">
        <v>190</v>
      </c>
      <c r="BA123" s="278"/>
      <c r="BB123" s="278"/>
      <c r="BC123" s="278"/>
      <c r="BD123" s="278"/>
      <c r="BE123" s="278"/>
      <c r="BF123" s="278"/>
      <c r="BG123" s="278"/>
      <c r="BH123" s="278"/>
      <c r="BI123" s="278"/>
      <c r="BJ123" s="278"/>
      <c r="BK123" s="278"/>
      <c r="BL123" s="278"/>
      <c r="BM123" s="278"/>
      <c r="BN123" s="278"/>
      <c r="BO123" s="964" t="s">
        <v>468</v>
      </c>
      <c r="BP123" s="965"/>
      <c r="BQ123" s="919">
        <v>7431609</v>
      </c>
      <c r="BR123" s="920"/>
      <c r="BS123" s="920"/>
      <c r="BT123" s="920"/>
      <c r="BU123" s="920"/>
      <c r="BV123" s="920">
        <v>7236557</v>
      </c>
      <c r="BW123" s="920"/>
      <c r="BX123" s="920"/>
      <c r="BY123" s="920"/>
      <c r="BZ123" s="920"/>
      <c r="CA123" s="920">
        <v>6842872</v>
      </c>
      <c r="CB123" s="920"/>
      <c r="CC123" s="920"/>
      <c r="CD123" s="920"/>
      <c r="CE123" s="920"/>
      <c r="CF123" s="830"/>
      <c r="CG123" s="831"/>
      <c r="CH123" s="831"/>
      <c r="CI123" s="831"/>
      <c r="CJ123" s="921"/>
      <c r="CK123" s="956"/>
      <c r="CL123" s="942"/>
      <c r="CM123" s="942"/>
      <c r="CN123" s="942"/>
      <c r="CO123" s="943"/>
      <c r="CP123" s="922" t="s">
        <v>469</v>
      </c>
      <c r="CQ123" s="923"/>
      <c r="CR123" s="923"/>
      <c r="CS123" s="923"/>
      <c r="CT123" s="923"/>
      <c r="CU123" s="923"/>
      <c r="CV123" s="923"/>
      <c r="CW123" s="923"/>
      <c r="CX123" s="923"/>
      <c r="CY123" s="923"/>
      <c r="CZ123" s="923"/>
      <c r="DA123" s="923"/>
      <c r="DB123" s="923"/>
      <c r="DC123" s="923"/>
      <c r="DD123" s="923"/>
      <c r="DE123" s="923"/>
      <c r="DF123" s="924"/>
      <c r="DG123" s="863" t="s">
        <v>395</v>
      </c>
      <c r="DH123" s="864"/>
      <c r="DI123" s="864"/>
      <c r="DJ123" s="864"/>
      <c r="DK123" s="865"/>
      <c r="DL123" s="866" t="s">
        <v>432</v>
      </c>
      <c r="DM123" s="864"/>
      <c r="DN123" s="864"/>
      <c r="DO123" s="864"/>
      <c r="DP123" s="865"/>
      <c r="DQ123" s="866" t="s">
        <v>130</v>
      </c>
      <c r="DR123" s="864"/>
      <c r="DS123" s="864"/>
      <c r="DT123" s="864"/>
      <c r="DU123" s="865"/>
      <c r="DV123" s="911" t="s">
        <v>432</v>
      </c>
      <c r="DW123" s="912"/>
      <c r="DX123" s="912"/>
      <c r="DY123" s="912"/>
      <c r="DZ123" s="913"/>
    </row>
    <row r="124" spans="1:130" s="247" customFormat="1" ht="26.25" customHeight="1" thickBot="1" x14ac:dyDescent="0.2">
      <c r="A124" s="904"/>
      <c r="B124" s="905"/>
      <c r="C124" s="908" t="s">
        <v>454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432</v>
      </c>
      <c r="AB124" s="864"/>
      <c r="AC124" s="864"/>
      <c r="AD124" s="864"/>
      <c r="AE124" s="865"/>
      <c r="AF124" s="866" t="s">
        <v>395</v>
      </c>
      <c r="AG124" s="864"/>
      <c r="AH124" s="864"/>
      <c r="AI124" s="864"/>
      <c r="AJ124" s="865"/>
      <c r="AK124" s="866" t="s">
        <v>395</v>
      </c>
      <c r="AL124" s="864"/>
      <c r="AM124" s="864"/>
      <c r="AN124" s="864"/>
      <c r="AO124" s="865"/>
      <c r="AP124" s="911" t="s">
        <v>395</v>
      </c>
      <c r="AQ124" s="912"/>
      <c r="AR124" s="912"/>
      <c r="AS124" s="912"/>
      <c r="AT124" s="913"/>
      <c r="AU124" s="914" t="s">
        <v>470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77</v>
      </c>
      <c r="BR124" s="918"/>
      <c r="BS124" s="918"/>
      <c r="BT124" s="918"/>
      <c r="BU124" s="918"/>
      <c r="BV124" s="918">
        <v>64.099999999999994</v>
      </c>
      <c r="BW124" s="918"/>
      <c r="BX124" s="918"/>
      <c r="BY124" s="918"/>
      <c r="BZ124" s="918"/>
      <c r="CA124" s="918">
        <v>56.4</v>
      </c>
      <c r="CB124" s="918"/>
      <c r="CC124" s="918"/>
      <c r="CD124" s="918"/>
      <c r="CE124" s="918"/>
      <c r="CF124" s="808"/>
      <c r="CG124" s="809"/>
      <c r="CH124" s="809"/>
      <c r="CI124" s="809"/>
      <c r="CJ124" s="949"/>
      <c r="CK124" s="957"/>
      <c r="CL124" s="957"/>
      <c r="CM124" s="957"/>
      <c r="CN124" s="957"/>
      <c r="CO124" s="958"/>
      <c r="CP124" s="922" t="s">
        <v>471</v>
      </c>
      <c r="CQ124" s="923"/>
      <c r="CR124" s="923"/>
      <c r="CS124" s="923"/>
      <c r="CT124" s="923"/>
      <c r="CU124" s="923"/>
      <c r="CV124" s="923"/>
      <c r="CW124" s="923"/>
      <c r="CX124" s="923"/>
      <c r="CY124" s="923"/>
      <c r="CZ124" s="923"/>
      <c r="DA124" s="923"/>
      <c r="DB124" s="923"/>
      <c r="DC124" s="923"/>
      <c r="DD124" s="923"/>
      <c r="DE124" s="923"/>
      <c r="DF124" s="924"/>
      <c r="DG124" s="846" t="s">
        <v>432</v>
      </c>
      <c r="DH124" s="847"/>
      <c r="DI124" s="847"/>
      <c r="DJ124" s="847"/>
      <c r="DK124" s="848"/>
      <c r="DL124" s="849" t="s">
        <v>432</v>
      </c>
      <c r="DM124" s="847"/>
      <c r="DN124" s="847"/>
      <c r="DO124" s="847"/>
      <c r="DP124" s="848"/>
      <c r="DQ124" s="849" t="s">
        <v>432</v>
      </c>
      <c r="DR124" s="847"/>
      <c r="DS124" s="847"/>
      <c r="DT124" s="847"/>
      <c r="DU124" s="848"/>
      <c r="DV124" s="935" t="s">
        <v>432</v>
      </c>
      <c r="DW124" s="936"/>
      <c r="DX124" s="936"/>
      <c r="DY124" s="936"/>
      <c r="DZ124" s="937"/>
    </row>
    <row r="125" spans="1:130" s="247" customFormat="1" ht="26.25" customHeight="1" x14ac:dyDescent="0.15">
      <c r="A125" s="904"/>
      <c r="B125" s="905"/>
      <c r="C125" s="908" t="s">
        <v>456</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130</v>
      </c>
      <c r="AB125" s="864"/>
      <c r="AC125" s="864"/>
      <c r="AD125" s="864"/>
      <c r="AE125" s="865"/>
      <c r="AF125" s="866" t="s">
        <v>432</v>
      </c>
      <c r="AG125" s="864"/>
      <c r="AH125" s="864"/>
      <c r="AI125" s="864"/>
      <c r="AJ125" s="865"/>
      <c r="AK125" s="866" t="s">
        <v>432</v>
      </c>
      <c r="AL125" s="864"/>
      <c r="AM125" s="864"/>
      <c r="AN125" s="864"/>
      <c r="AO125" s="865"/>
      <c r="AP125" s="911" t="s">
        <v>432</v>
      </c>
      <c r="AQ125" s="912"/>
      <c r="AR125" s="912"/>
      <c r="AS125" s="912"/>
      <c r="AT125" s="91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8" t="s">
        <v>472</v>
      </c>
      <c r="CL125" s="939"/>
      <c r="CM125" s="939"/>
      <c r="CN125" s="939"/>
      <c r="CO125" s="940"/>
      <c r="CP125" s="947" t="s">
        <v>473</v>
      </c>
      <c r="CQ125" s="892"/>
      <c r="CR125" s="892"/>
      <c r="CS125" s="892"/>
      <c r="CT125" s="892"/>
      <c r="CU125" s="892"/>
      <c r="CV125" s="892"/>
      <c r="CW125" s="892"/>
      <c r="CX125" s="892"/>
      <c r="CY125" s="892"/>
      <c r="CZ125" s="892"/>
      <c r="DA125" s="892"/>
      <c r="DB125" s="892"/>
      <c r="DC125" s="892"/>
      <c r="DD125" s="892"/>
      <c r="DE125" s="892"/>
      <c r="DF125" s="893"/>
      <c r="DG125" s="948" t="s">
        <v>130</v>
      </c>
      <c r="DH125" s="929"/>
      <c r="DI125" s="929"/>
      <c r="DJ125" s="929"/>
      <c r="DK125" s="929"/>
      <c r="DL125" s="929" t="s">
        <v>432</v>
      </c>
      <c r="DM125" s="929"/>
      <c r="DN125" s="929"/>
      <c r="DO125" s="929"/>
      <c r="DP125" s="929"/>
      <c r="DQ125" s="929" t="s">
        <v>130</v>
      </c>
      <c r="DR125" s="929"/>
      <c r="DS125" s="929"/>
      <c r="DT125" s="929"/>
      <c r="DU125" s="929"/>
      <c r="DV125" s="930" t="s">
        <v>130</v>
      </c>
      <c r="DW125" s="930"/>
      <c r="DX125" s="930"/>
      <c r="DY125" s="930"/>
      <c r="DZ125" s="931"/>
    </row>
    <row r="126" spans="1:130" s="247" customFormat="1" ht="26.25" customHeight="1" thickBot="1" x14ac:dyDescent="0.2">
      <c r="A126" s="904"/>
      <c r="B126" s="905"/>
      <c r="C126" s="908" t="s">
        <v>458</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395</v>
      </c>
      <c r="AB126" s="864"/>
      <c r="AC126" s="864"/>
      <c r="AD126" s="864"/>
      <c r="AE126" s="865"/>
      <c r="AF126" s="866" t="s">
        <v>130</v>
      </c>
      <c r="AG126" s="864"/>
      <c r="AH126" s="864"/>
      <c r="AI126" s="864"/>
      <c r="AJ126" s="865"/>
      <c r="AK126" s="866" t="s">
        <v>432</v>
      </c>
      <c r="AL126" s="864"/>
      <c r="AM126" s="864"/>
      <c r="AN126" s="864"/>
      <c r="AO126" s="865"/>
      <c r="AP126" s="911" t="s">
        <v>432</v>
      </c>
      <c r="AQ126" s="912"/>
      <c r="AR126" s="912"/>
      <c r="AS126" s="912"/>
      <c r="AT126" s="91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41"/>
      <c r="CL126" s="942"/>
      <c r="CM126" s="942"/>
      <c r="CN126" s="942"/>
      <c r="CO126" s="943"/>
      <c r="CP126" s="899" t="s">
        <v>474</v>
      </c>
      <c r="CQ126" s="834"/>
      <c r="CR126" s="834"/>
      <c r="CS126" s="834"/>
      <c r="CT126" s="834"/>
      <c r="CU126" s="834"/>
      <c r="CV126" s="834"/>
      <c r="CW126" s="834"/>
      <c r="CX126" s="834"/>
      <c r="CY126" s="834"/>
      <c r="CZ126" s="834"/>
      <c r="DA126" s="834"/>
      <c r="DB126" s="834"/>
      <c r="DC126" s="834"/>
      <c r="DD126" s="834"/>
      <c r="DE126" s="834"/>
      <c r="DF126" s="835"/>
      <c r="DG126" s="900" t="s">
        <v>432</v>
      </c>
      <c r="DH126" s="901"/>
      <c r="DI126" s="901"/>
      <c r="DJ126" s="901"/>
      <c r="DK126" s="901"/>
      <c r="DL126" s="901" t="s">
        <v>432</v>
      </c>
      <c r="DM126" s="901"/>
      <c r="DN126" s="901"/>
      <c r="DO126" s="901"/>
      <c r="DP126" s="901"/>
      <c r="DQ126" s="901" t="s">
        <v>130</v>
      </c>
      <c r="DR126" s="901"/>
      <c r="DS126" s="901"/>
      <c r="DT126" s="901"/>
      <c r="DU126" s="901"/>
      <c r="DV126" s="878" t="s">
        <v>432</v>
      </c>
      <c r="DW126" s="878"/>
      <c r="DX126" s="878"/>
      <c r="DY126" s="878"/>
      <c r="DZ126" s="879"/>
    </row>
    <row r="127" spans="1:130" s="247" customFormat="1" ht="26.25" customHeight="1" x14ac:dyDescent="0.15">
      <c r="A127" s="906"/>
      <c r="B127" s="907"/>
      <c r="C127" s="925" t="s">
        <v>475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802</v>
      </c>
      <c r="AB127" s="864"/>
      <c r="AC127" s="864"/>
      <c r="AD127" s="864"/>
      <c r="AE127" s="865"/>
      <c r="AF127" s="866">
        <v>714</v>
      </c>
      <c r="AG127" s="864"/>
      <c r="AH127" s="864"/>
      <c r="AI127" s="864"/>
      <c r="AJ127" s="865"/>
      <c r="AK127" s="866">
        <v>630</v>
      </c>
      <c r="AL127" s="864"/>
      <c r="AM127" s="864"/>
      <c r="AN127" s="864"/>
      <c r="AO127" s="865"/>
      <c r="AP127" s="911">
        <v>0</v>
      </c>
      <c r="AQ127" s="912"/>
      <c r="AR127" s="912"/>
      <c r="AS127" s="912"/>
      <c r="AT127" s="913"/>
      <c r="AU127" s="283"/>
      <c r="AV127" s="283"/>
      <c r="AW127" s="283"/>
      <c r="AX127" s="928" t="s">
        <v>476</v>
      </c>
      <c r="AY127" s="896"/>
      <c r="AZ127" s="896"/>
      <c r="BA127" s="896"/>
      <c r="BB127" s="896"/>
      <c r="BC127" s="896"/>
      <c r="BD127" s="896"/>
      <c r="BE127" s="897"/>
      <c r="BF127" s="895" t="s">
        <v>477</v>
      </c>
      <c r="BG127" s="896"/>
      <c r="BH127" s="896"/>
      <c r="BI127" s="896"/>
      <c r="BJ127" s="896"/>
      <c r="BK127" s="896"/>
      <c r="BL127" s="897"/>
      <c r="BM127" s="895" t="s">
        <v>478</v>
      </c>
      <c r="BN127" s="896"/>
      <c r="BO127" s="896"/>
      <c r="BP127" s="896"/>
      <c r="BQ127" s="896"/>
      <c r="BR127" s="896"/>
      <c r="BS127" s="897"/>
      <c r="BT127" s="895" t="s">
        <v>479</v>
      </c>
      <c r="BU127" s="896"/>
      <c r="BV127" s="896"/>
      <c r="BW127" s="896"/>
      <c r="BX127" s="896"/>
      <c r="BY127" s="896"/>
      <c r="BZ127" s="898"/>
      <c r="CA127" s="283"/>
      <c r="CB127" s="283"/>
      <c r="CC127" s="283"/>
      <c r="CD127" s="284"/>
      <c r="CE127" s="284"/>
      <c r="CF127" s="284"/>
      <c r="CG127" s="281"/>
      <c r="CH127" s="281"/>
      <c r="CI127" s="281"/>
      <c r="CJ127" s="282"/>
      <c r="CK127" s="941"/>
      <c r="CL127" s="942"/>
      <c r="CM127" s="942"/>
      <c r="CN127" s="942"/>
      <c r="CO127" s="943"/>
      <c r="CP127" s="899" t="s">
        <v>480</v>
      </c>
      <c r="CQ127" s="834"/>
      <c r="CR127" s="834"/>
      <c r="CS127" s="834"/>
      <c r="CT127" s="834"/>
      <c r="CU127" s="834"/>
      <c r="CV127" s="834"/>
      <c r="CW127" s="834"/>
      <c r="CX127" s="834"/>
      <c r="CY127" s="834"/>
      <c r="CZ127" s="834"/>
      <c r="DA127" s="834"/>
      <c r="DB127" s="834"/>
      <c r="DC127" s="834"/>
      <c r="DD127" s="834"/>
      <c r="DE127" s="834"/>
      <c r="DF127" s="835"/>
      <c r="DG127" s="900" t="s">
        <v>432</v>
      </c>
      <c r="DH127" s="901"/>
      <c r="DI127" s="901"/>
      <c r="DJ127" s="901"/>
      <c r="DK127" s="901"/>
      <c r="DL127" s="901" t="s">
        <v>130</v>
      </c>
      <c r="DM127" s="901"/>
      <c r="DN127" s="901"/>
      <c r="DO127" s="901"/>
      <c r="DP127" s="901"/>
      <c r="DQ127" s="901" t="s">
        <v>432</v>
      </c>
      <c r="DR127" s="901"/>
      <c r="DS127" s="901"/>
      <c r="DT127" s="901"/>
      <c r="DU127" s="901"/>
      <c r="DV127" s="878" t="s">
        <v>432</v>
      </c>
      <c r="DW127" s="878"/>
      <c r="DX127" s="878"/>
      <c r="DY127" s="878"/>
      <c r="DZ127" s="879"/>
    </row>
    <row r="128" spans="1:130" s="247" customFormat="1" ht="26.25" customHeight="1" thickBot="1" x14ac:dyDescent="0.2">
      <c r="A128" s="880" t="s">
        <v>481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482</v>
      </c>
      <c r="X128" s="882"/>
      <c r="Y128" s="882"/>
      <c r="Z128" s="883"/>
      <c r="AA128" s="884">
        <v>71736</v>
      </c>
      <c r="AB128" s="885"/>
      <c r="AC128" s="885"/>
      <c r="AD128" s="885"/>
      <c r="AE128" s="886"/>
      <c r="AF128" s="887">
        <v>70803</v>
      </c>
      <c r="AG128" s="885"/>
      <c r="AH128" s="885"/>
      <c r="AI128" s="885"/>
      <c r="AJ128" s="886"/>
      <c r="AK128" s="887">
        <v>66368</v>
      </c>
      <c r="AL128" s="885"/>
      <c r="AM128" s="885"/>
      <c r="AN128" s="885"/>
      <c r="AO128" s="886"/>
      <c r="AP128" s="888"/>
      <c r="AQ128" s="889"/>
      <c r="AR128" s="889"/>
      <c r="AS128" s="889"/>
      <c r="AT128" s="890"/>
      <c r="AU128" s="283"/>
      <c r="AV128" s="283"/>
      <c r="AW128" s="283"/>
      <c r="AX128" s="891" t="s">
        <v>483</v>
      </c>
      <c r="AY128" s="892"/>
      <c r="AZ128" s="892"/>
      <c r="BA128" s="892"/>
      <c r="BB128" s="892"/>
      <c r="BC128" s="892"/>
      <c r="BD128" s="892"/>
      <c r="BE128" s="893"/>
      <c r="BF128" s="870" t="s">
        <v>395</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4"/>
      <c r="CB128" s="284"/>
      <c r="CC128" s="284"/>
      <c r="CD128" s="284"/>
      <c r="CE128" s="284"/>
      <c r="CF128" s="284"/>
      <c r="CG128" s="281"/>
      <c r="CH128" s="281"/>
      <c r="CI128" s="281"/>
      <c r="CJ128" s="282"/>
      <c r="CK128" s="944"/>
      <c r="CL128" s="945"/>
      <c r="CM128" s="945"/>
      <c r="CN128" s="945"/>
      <c r="CO128" s="946"/>
      <c r="CP128" s="873" t="s">
        <v>484</v>
      </c>
      <c r="CQ128" s="812"/>
      <c r="CR128" s="812"/>
      <c r="CS128" s="812"/>
      <c r="CT128" s="812"/>
      <c r="CU128" s="812"/>
      <c r="CV128" s="812"/>
      <c r="CW128" s="812"/>
      <c r="CX128" s="812"/>
      <c r="CY128" s="812"/>
      <c r="CZ128" s="812"/>
      <c r="DA128" s="812"/>
      <c r="DB128" s="812"/>
      <c r="DC128" s="812"/>
      <c r="DD128" s="812"/>
      <c r="DE128" s="812"/>
      <c r="DF128" s="813"/>
      <c r="DG128" s="874" t="s">
        <v>130</v>
      </c>
      <c r="DH128" s="875"/>
      <c r="DI128" s="875"/>
      <c r="DJ128" s="875"/>
      <c r="DK128" s="875"/>
      <c r="DL128" s="875" t="s">
        <v>432</v>
      </c>
      <c r="DM128" s="875"/>
      <c r="DN128" s="875"/>
      <c r="DO128" s="875"/>
      <c r="DP128" s="875"/>
      <c r="DQ128" s="875" t="s">
        <v>130</v>
      </c>
      <c r="DR128" s="875"/>
      <c r="DS128" s="875"/>
      <c r="DT128" s="875"/>
      <c r="DU128" s="875"/>
      <c r="DV128" s="876" t="s">
        <v>432</v>
      </c>
      <c r="DW128" s="876"/>
      <c r="DX128" s="876"/>
      <c r="DY128" s="876"/>
      <c r="DZ128" s="877"/>
    </row>
    <row r="129" spans="1:131" s="247"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485</v>
      </c>
      <c r="X129" s="861"/>
      <c r="Y129" s="861"/>
      <c r="Z129" s="862"/>
      <c r="AA129" s="863">
        <v>3135650</v>
      </c>
      <c r="AB129" s="864"/>
      <c r="AC129" s="864"/>
      <c r="AD129" s="864"/>
      <c r="AE129" s="865"/>
      <c r="AF129" s="866">
        <v>3066415</v>
      </c>
      <c r="AG129" s="864"/>
      <c r="AH129" s="864"/>
      <c r="AI129" s="864"/>
      <c r="AJ129" s="865"/>
      <c r="AK129" s="866">
        <v>2964154</v>
      </c>
      <c r="AL129" s="864"/>
      <c r="AM129" s="864"/>
      <c r="AN129" s="864"/>
      <c r="AO129" s="865"/>
      <c r="AP129" s="867"/>
      <c r="AQ129" s="868"/>
      <c r="AR129" s="868"/>
      <c r="AS129" s="868"/>
      <c r="AT129" s="869"/>
      <c r="AU129" s="285"/>
      <c r="AV129" s="285"/>
      <c r="AW129" s="285"/>
      <c r="AX129" s="833" t="s">
        <v>486</v>
      </c>
      <c r="AY129" s="834"/>
      <c r="AZ129" s="834"/>
      <c r="BA129" s="834"/>
      <c r="BB129" s="834"/>
      <c r="BC129" s="834"/>
      <c r="BD129" s="834"/>
      <c r="BE129" s="835"/>
      <c r="BF129" s="853" t="s">
        <v>130</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8" t="s">
        <v>487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488</v>
      </c>
      <c r="X130" s="861"/>
      <c r="Y130" s="861"/>
      <c r="Z130" s="862"/>
      <c r="AA130" s="863">
        <v>782349</v>
      </c>
      <c r="AB130" s="864"/>
      <c r="AC130" s="864"/>
      <c r="AD130" s="864"/>
      <c r="AE130" s="865"/>
      <c r="AF130" s="866">
        <v>756317</v>
      </c>
      <c r="AG130" s="864"/>
      <c r="AH130" s="864"/>
      <c r="AI130" s="864"/>
      <c r="AJ130" s="865"/>
      <c r="AK130" s="866">
        <v>679341</v>
      </c>
      <c r="AL130" s="864"/>
      <c r="AM130" s="864"/>
      <c r="AN130" s="864"/>
      <c r="AO130" s="865"/>
      <c r="AP130" s="867"/>
      <c r="AQ130" s="868"/>
      <c r="AR130" s="868"/>
      <c r="AS130" s="868"/>
      <c r="AT130" s="869"/>
      <c r="AU130" s="285"/>
      <c r="AV130" s="285"/>
      <c r="AW130" s="285"/>
      <c r="AX130" s="833" t="s">
        <v>489</v>
      </c>
      <c r="AY130" s="834"/>
      <c r="AZ130" s="834"/>
      <c r="BA130" s="834"/>
      <c r="BB130" s="834"/>
      <c r="BC130" s="834"/>
      <c r="BD130" s="834"/>
      <c r="BE130" s="835"/>
      <c r="BF130" s="836">
        <v>12.8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490</v>
      </c>
      <c r="X131" s="844"/>
      <c r="Y131" s="844"/>
      <c r="Z131" s="845"/>
      <c r="AA131" s="846">
        <v>2353301</v>
      </c>
      <c r="AB131" s="847"/>
      <c r="AC131" s="847"/>
      <c r="AD131" s="847"/>
      <c r="AE131" s="848"/>
      <c r="AF131" s="849">
        <v>2310098</v>
      </c>
      <c r="AG131" s="847"/>
      <c r="AH131" s="847"/>
      <c r="AI131" s="847"/>
      <c r="AJ131" s="848"/>
      <c r="AK131" s="849">
        <v>2284813</v>
      </c>
      <c r="AL131" s="847"/>
      <c r="AM131" s="847"/>
      <c r="AN131" s="847"/>
      <c r="AO131" s="848"/>
      <c r="AP131" s="850"/>
      <c r="AQ131" s="851"/>
      <c r="AR131" s="851"/>
      <c r="AS131" s="851"/>
      <c r="AT131" s="852"/>
      <c r="AU131" s="285"/>
      <c r="AV131" s="285"/>
      <c r="AW131" s="285"/>
      <c r="AX131" s="811" t="s">
        <v>491</v>
      </c>
      <c r="AY131" s="812"/>
      <c r="AZ131" s="812"/>
      <c r="BA131" s="812"/>
      <c r="BB131" s="812"/>
      <c r="BC131" s="812"/>
      <c r="BD131" s="812"/>
      <c r="BE131" s="813"/>
      <c r="BF131" s="814">
        <v>56.4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20" t="s">
        <v>492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493</v>
      </c>
      <c r="W132" s="824"/>
      <c r="X132" s="824"/>
      <c r="Y132" s="824"/>
      <c r="Z132" s="825"/>
      <c r="AA132" s="826">
        <v>13.97322314</v>
      </c>
      <c r="AB132" s="827"/>
      <c r="AC132" s="827"/>
      <c r="AD132" s="827"/>
      <c r="AE132" s="828"/>
      <c r="AF132" s="829">
        <v>13.45254617</v>
      </c>
      <c r="AG132" s="827"/>
      <c r="AH132" s="827"/>
      <c r="AI132" s="827"/>
      <c r="AJ132" s="828"/>
      <c r="AK132" s="829">
        <v>11.011404430000001</v>
      </c>
      <c r="AL132" s="827"/>
      <c r="AM132" s="827"/>
      <c r="AN132" s="827"/>
      <c r="AO132" s="828"/>
      <c r="AP132" s="830"/>
      <c r="AQ132" s="831"/>
      <c r="AR132" s="831"/>
      <c r="AS132" s="831"/>
      <c r="AT132" s="83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494</v>
      </c>
      <c r="W133" s="803"/>
      <c r="X133" s="803"/>
      <c r="Y133" s="803"/>
      <c r="Z133" s="804"/>
      <c r="AA133" s="805">
        <v>13.3</v>
      </c>
      <c r="AB133" s="806"/>
      <c r="AC133" s="806"/>
      <c r="AD133" s="806"/>
      <c r="AE133" s="807"/>
      <c r="AF133" s="805">
        <v>14.1</v>
      </c>
      <c r="AG133" s="806"/>
      <c r="AH133" s="806"/>
      <c r="AI133" s="806"/>
      <c r="AJ133" s="807"/>
      <c r="AK133" s="805">
        <v>12.8</v>
      </c>
      <c r="AL133" s="806"/>
      <c r="AM133" s="806"/>
      <c r="AN133" s="806"/>
      <c r="AO133" s="807"/>
      <c r="AP133" s="808"/>
      <c r="AQ133" s="809"/>
      <c r="AR133" s="809"/>
      <c r="AS133" s="809"/>
      <c r="AT133" s="81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k02TCW8QMNwd5GGdMf2cEdIzDeUu4kJXlY1e22Pz9cQ16B1+LmelljDhhbp26k0Rrgv4zk5TTB/2pocargagQw==" saltValue="GcOpda2gLQFLR61nBy98w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fUQeNL9l0WnIiQYeeo3U1vtphimoH4i1BwIlNYsM/6CewjVaeP45+cIyvmirnZBJQseQY/qmTpHNE6o9oZocoA==" saltValue="+KtyEfAhmNZkNt6Q86Ql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nCHksUyg0LstHt+FXJR2lE5GEbJ0WD8hNUAyICaddpV76jcRQyBm0A835OpgpwqHPfKudiNcHc2QIWyHpJfyA==" saltValue="JSVntKVRABE46s5Pwy06m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3" workbookViewId="0">
      <selection activeCell="AO30" sqref="AO30:AO31"/>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498</v>
      </c>
      <c r="AP7" s="304"/>
      <c r="AQ7" s="305" t="s">
        <v>499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500</v>
      </c>
      <c r="AQ8" s="311" t="s">
        <v>501</v>
      </c>
      <c r="AR8" s="312" t="s">
        <v>502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1" t="s">
        <v>503</v>
      </c>
      <c r="AL9" s="1232"/>
      <c r="AM9" s="1232"/>
      <c r="AN9" s="1233"/>
      <c r="AO9" s="313">
        <v>1056659</v>
      </c>
      <c r="AP9" s="313">
        <v>198062</v>
      </c>
      <c r="AQ9" s="314">
        <v>114878</v>
      </c>
      <c r="AR9" s="315">
        <v>72.400000000000006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1" t="s">
        <v>504</v>
      </c>
      <c r="AL10" s="1232"/>
      <c r="AM10" s="1232"/>
      <c r="AN10" s="1233"/>
      <c r="AO10" s="316">
        <v>50740</v>
      </c>
      <c r="AP10" s="316">
        <v>9511</v>
      </c>
      <c r="AQ10" s="317">
        <v>13315</v>
      </c>
      <c r="AR10" s="318">
        <v>-28.6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1" t="s">
        <v>505</v>
      </c>
      <c r="AL11" s="1232"/>
      <c r="AM11" s="1232"/>
      <c r="AN11" s="1233"/>
      <c r="AO11" s="316">
        <v>125141</v>
      </c>
      <c r="AP11" s="316">
        <v>23457</v>
      </c>
      <c r="AQ11" s="317">
        <v>14277</v>
      </c>
      <c r="AR11" s="318">
        <v>64.3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1" t="s">
        <v>506</v>
      </c>
      <c r="AL12" s="1232"/>
      <c r="AM12" s="1232"/>
      <c r="AN12" s="1233"/>
      <c r="AO12" s="316" t="s">
        <v>507</v>
      </c>
      <c r="AP12" s="316" t="s">
        <v>507</v>
      </c>
      <c r="AQ12" s="317">
        <v>1942</v>
      </c>
      <c r="AR12" s="318" t="s">
        <v>507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1" t="s">
        <v>508</v>
      </c>
      <c r="AL13" s="1232"/>
      <c r="AM13" s="1232"/>
      <c r="AN13" s="1233"/>
      <c r="AO13" s="316" t="s">
        <v>507</v>
      </c>
      <c r="AP13" s="316" t="s">
        <v>507</v>
      </c>
      <c r="AQ13" s="317" t="s">
        <v>507</v>
      </c>
      <c r="AR13" s="318" t="s">
        <v>507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1" t="s">
        <v>509</v>
      </c>
      <c r="AL14" s="1232"/>
      <c r="AM14" s="1232"/>
      <c r="AN14" s="1233"/>
      <c r="AO14" s="316" t="s">
        <v>507</v>
      </c>
      <c r="AP14" s="316" t="s">
        <v>507</v>
      </c>
      <c r="AQ14" s="317">
        <v>4702</v>
      </c>
      <c r="AR14" s="318" t="s">
        <v>507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1" t="s">
        <v>510</v>
      </c>
      <c r="AL15" s="1232"/>
      <c r="AM15" s="1232"/>
      <c r="AN15" s="1233"/>
      <c r="AO15" s="316">
        <v>1815</v>
      </c>
      <c r="AP15" s="316">
        <v>340</v>
      </c>
      <c r="AQ15" s="317">
        <v>3059</v>
      </c>
      <c r="AR15" s="318">
        <v>-88.9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4" t="s">
        <v>511</v>
      </c>
      <c r="AL16" s="1235"/>
      <c r="AM16" s="1235"/>
      <c r="AN16" s="1236"/>
      <c r="AO16" s="316">
        <v>-91936</v>
      </c>
      <c r="AP16" s="316">
        <v>-17233</v>
      </c>
      <c r="AQ16" s="317">
        <v>-10160</v>
      </c>
      <c r="AR16" s="318">
        <v>69.599999999999994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4" t="s">
        <v>190</v>
      </c>
      <c r="AL17" s="1235"/>
      <c r="AM17" s="1235"/>
      <c r="AN17" s="1236"/>
      <c r="AO17" s="316">
        <v>1142419</v>
      </c>
      <c r="AP17" s="316">
        <v>214137</v>
      </c>
      <c r="AQ17" s="317">
        <v>142011</v>
      </c>
      <c r="AR17" s="318">
        <v>50.8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8" t="s">
        <v>516</v>
      </c>
      <c r="AL21" s="1229"/>
      <c r="AM21" s="1229"/>
      <c r="AN21" s="1230"/>
      <c r="AO21" s="328">
        <v>19.489999999999998</v>
      </c>
      <c r="AP21" s="329">
        <v>13.22</v>
      </c>
      <c r="AQ21" s="330">
        <v>6.27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8" t="s">
        <v>517</v>
      </c>
      <c r="AL22" s="1229"/>
      <c r="AM22" s="1229"/>
      <c r="AN22" s="1230"/>
      <c r="AO22" s="333">
        <v>96.2</v>
      </c>
      <c r="AP22" s="334">
        <v>95.9</v>
      </c>
      <c r="AQ22" s="335">
        <v>0.3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498</v>
      </c>
      <c r="AP30" s="304"/>
      <c r="AQ30" s="305" t="s">
        <v>499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500</v>
      </c>
      <c r="AQ31" s="311" t="s">
        <v>501</v>
      </c>
      <c r="AR31" s="312" t="s">
        <v>502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9" t="s">
        <v>521</v>
      </c>
      <c r="AL32" s="1220"/>
      <c r="AM32" s="1220"/>
      <c r="AN32" s="1221"/>
      <c r="AO32" s="343">
        <v>593918</v>
      </c>
      <c r="AP32" s="343">
        <v>111325</v>
      </c>
      <c r="AQ32" s="344">
        <v>72897</v>
      </c>
      <c r="AR32" s="345">
        <v>52.7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9" t="s">
        <v>522</v>
      </c>
      <c r="AL33" s="1220"/>
      <c r="AM33" s="1220"/>
      <c r="AN33" s="1221"/>
      <c r="AO33" s="343" t="s">
        <v>507</v>
      </c>
      <c r="AP33" s="343" t="s">
        <v>507</v>
      </c>
      <c r="AQ33" s="344" t="s">
        <v>507</v>
      </c>
      <c r="AR33" s="345" t="s">
        <v>507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9" t="s">
        <v>523</v>
      </c>
      <c r="AL34" s="1220"/>
      <c r="AM34" s="1220"/>
      <c r="AN34" s="1221"/>
      <c r="AO34" s="343" t="s">
        <v>507</v>
      </c>
      <c r="AP34" s="343" t="s">
        <v>507</v>
      </c>
      <c r="AQ34" s="344">
        <v>43</v>
      </c>
      <c r="AR34" s="345" t="s">
        <v>507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9" t="s">
        <v>524</v>
      </c>
      <c r="AL35" s="1220"/>
      <c r="AM35" s="1220"/>
      <c r="AN35" s="1221"/>
      <c r="AO35" s="343">
        <v>381771</v>
      </c>
      <c r="AP35" s="343">
        <v>71560</v>
      </c>
      <c r="AQ35" s="344">
        <v>23889</v>
      </c>
      <c r="AR35" s="345">
        <v>199.6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9" t="s">
        <v>525</v>
      </c>
      <c r="AL36" s="1220"/>
      <c r="AM36" s="1220"/>
      <c r="AN36" s="1221"/>
      <c r="AO36" s="343">
        <v>20980</v>
      </c>
      <c r="AP36" s="343">
        <v>3933</v>
      </c>
      <c r="AQ36" s="344">
        <v>3700</v>
      </c>
      <c r="AR36" s="345">
        <v>6.3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9" t="s">
        <v>526</v>
      </c>
      <c r="AL37" s="1220"/>
      <c r="AM37" s="1220"/>
      <c r="AN37" s="1221"/>
      <c r="AO37" s="343">
        <v>630</v>
      </c>
      <c r="AP37" s="343">
        <v>118</v>
      </c>
      <c r="AQ37" s="344">
        <v>740</v>
      </c>
      <c r="AR37" s="345">
        <v>-84.1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2" t="s">
        <v>527</v>
      </c>
      <c r="AL38" s="1223"/>
      <c r="AM38" s="1223"/>
      <c r="AN38" s="1224"/>
      <c r="AO38" s="346" t="s">
        <v>507</v>
      </c>
      <c r="AP38" s="346" t="s">
        <v>507</v>
      </c>
      <c r="AQ38" s="347">
        <v>3</v>
      </c>
      <c r="AR38" s="335" t="s">
        <v>507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2" t="s">
        <v>528</v>
      </c>
      <c r="AL39" s="1223"/>
      <c r="AM39" s="1223"/>
      <c r="AN39" s="1224"/>
      <c r="AO39" s="343">
        <v>-66368</v>
      </c>
      <c r="AP39" s="343">
        <v>-12440</v>
      </c>
      <c r="AQ39" s="344">
        <v>-2140</v>
      </c>
      <c r="AR39" s="345">
        <v>481.3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9" t="s">
        <v>529</v>
      </c>
      <c r="AL40" s="1220"/>
      <c r="AM40" s="1220"/>
      <c r="AN40" s="1221"/>
      <c r="AO40" s="343">
        <v>-679341</v>
      </c>
      <c r="AP40" s="343">
        <v>-127337</v>
      </c>
      <c r="AQ40" s="344">
        <v>-70880</v>
      </c>
      <c r="AR40" s="345">
        <v>79.7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5" t="s">
        <v>302</v>
      </c>
      <c r="AL41" s="1226"/>
      <c r="AM41" s="1226"/>
      <c r="AN41" s="1227"/>
      <c r="AO41" s="343">
        <v>251590</v>
      </c>
      <c r="AP41" s="343">
        <v>47158</v>
      </c>
      <c r="AQ41" s="344">
        <v>28253</v>
      </c>
      <c r="AR41" s="345">
        <v>66.900000000000006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2" t="s">
        <v>498</v>
      </c>
      <c r="AN49" s="1214" t="s">
        <v>533</v>
      </c>
      <c r="AO49" s="1215"/>
      <c r="AP49" s="1215"/>
      <c r="AQ49" s="1215"/>
      <c r="AR49" s="121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3"/>
      <c r="AN50" s="359" t="s">
        <v>534</v>
      </c>
      <c r="AO50" s="360" t="s">
        <v>535</v>
      </c>
      <c r="AP50" s="361" t="s">
        <v>536</v>
      </c>
      <c r="AQ50" s="362" t="s">
        <v>537</v>
      </c>
      <c r="AR50" s="363" t="s">
        <v>538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411274</v>
      </c>
      <c r="AN51" s="365">
        <v>71464</v>
      </c>
      <c r="AO51" s="366">
        <v>-24.4</v>
      </c>
      <c r="AP51" s="367">
        <v>128611</v>
      </c>
      <c r="AQ51" s="368">
        <v>0.1</v>
      </c>
      <c r="AR51" s="369">
        <v>-24.5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203824</v>
      </c>
      <c r="AN52" s="373">
        <v>35417</v>
      </c>
      <c r="AO52" s="374">
        <v>46.2</v>
      </c>
      <c r="AP52" s="375">
        <v>61552</v>
      </c>
      <c r="AQ52" s="376">
        <v>-1.9</v>
      </c>
      <c r="AR52" s="377">
        <v>48.1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352312</v>
      </c>
      <c r="AN53" s="365">
        <v>62378</v>
      </c>
      <c r="AO53" s="366">
        <v>-12.7</v>
      </c>
      <c r="AP53" s="367">
        <v>138651</v>
      </c>
      <c r="AQ53" s="368">
        <v>7.8</v>
      </c>
      <c r="AR53" s="369">
        <v>-20.5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184331</v>
      </c>
      <c r="AN54" s="373">
        <v>32637</v>
      </c>
      <c r="AO54" s="374">
        <v>-7.8</v>
      </c>
      <c r="AP54" s="375">
        <v>71211</v>
      </c>
      <c r="AQ54" s="376">
        <v>15.7</v>
      </c>
      <c r="AR54" s="377">
        <v>-23.5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814888</v>
      </c>
      <c r="AN55" s="365">
        <v>147438</v>
      </c>
      <c r="AO55" s="366">
        <v>136.4</v>
      </c>
      <c r="AP55" s="367">
        <v>122882</v>
      </c>
      <c r="AQ55" s="368">
        <v>-11.4</v>
      </c>
      <c r="AR55" s="369">
        <v>147.80000000000001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219143</v>
      </c>
      <c r="AN56" s="373">
        <v>39650</v>
      </c>
      <c r="AO56" s="374">
        <v>21.5</v>
      </c>
      <c r="AP56" s="375">
        <v>65785</v>
      </c>
      <c r="AQ56" s="376">
        <v>-7.6</v>
      </c>
      <c r="AR56" s="377">
        <v>29.1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262178</v>
      </c>
      <c r="AN57" s="365">
        <v>48239</v>
      </c>
      <c r="AO57" s="366">
        <v>-67.3</v>
      </c>
      <c r="AP57" s="367">
        <v>114790</v>
      </c>
      <c r="AQ57" s="368">
        <v>-6.6</v>
      </c>
      <c r="AR57" s="369">
        <v>-60.7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161249</v>
      </c>
      <c r="AN58" s="373">
        <v>29669</v>
      </c>
      <c r="AO58" s="374">
        <v>-25.2</v>
      </c>
      <c r="AP58" s="375">
        <v>55601</v>
      </c>
      <c r="AQ58" s="376">
        <v>-15.5</v>
      </c>
      <c r="AR58" s="377">
        <v>-9.6999999999999993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103793</v>
      </c>
      <c r="AN59" s="365">
        <v>19455</v>
      </c>
      <c r="AO59" s="366">
        <v>-59.7</v>
      </c>
      <c r="AP59" s="367">
        <v>126262</v>
      </c>
      <c r="AQ59" s="368">
        <v>10</v>
      </c>
      <c r="AR59" s="369">
        <v>-69.7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73153</v>
      </c>
      <c r="AN60" s="373">
        <v>13712</v>
      </c>
      <c r="AO60" s="374">
        <v>-53.8</v>
      </c>
      <c r="AP60" s="375">
        <v>56769</v>
      </c>
      <c r="AQ60" s="376">
        <v>2.1</v>
      </c>
      <c r="AR60" s="377">
        <v>-55.9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388889</v>
      </c>
      <c r="AN61" s="380">
        <v>69795</v>
      </c>
      <c r="AO61" s="381">
        <v>-5.5</v>
      </c>
      <c r="AP61" s="382">
        <v>126239</v>
      </c>
      <c r="AQ61" s="383">
        <v>0</v>
      </c>
      <c r="AR61" s="369">
        <v>-5.5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168340</v>
      </c>
      <c r="AN62" s="373">
        <v>30217</v>
      </c>
      <c r="AO62" s="374">
        <v>-3.8</v>
      </c>
      <c r="AP62" s="375">
        <v>62184</v>
      </c>
      <c r="AQ62" s="376">
        <v>-1.4</v>
      </c>
      <c r="AR62" s="377">
        <v>-2.4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0ciZhdExCl4Fs7DwnohqO4ElpnfXJNBzMsh8S9VwrJtYq/0Yf0zS0UcldStqwHiNUYuIGo8lcrcidyurLoF3Fg==" saltValue="1RZ9I4tEYfrmdDxPNhjaQ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20" spans="125:125" ht="13.5" hidden="1" customHeight="1" x14ac:dyDescent="0.15"/>
    <row r="121" spans="125:125" ht="13.5" hidden="1" customHeight="1" x14ac:dyDescent="0.15">
      <c r="DU121" s="291"/>
    </row>
  </sheetData>
  <sheetProtection algorithmName="SHA-512" hashValue="qBvJrXofzXxyugsbdp5kJHaaHsYOvma8qt0BaTNUtVX5OIGA6n/zEeY2T/u7eQUVIiTHtmfP5U+me3zEx/o6zQ==" saltValue="+cf4ehRWP6XsX7ZcUwnS3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sheetData>
  <sheetProtection algorithmName="SHA-512" hashValue="QbZRwMysIUtURMwuDxOKl3eQkcx1FfV6laJbGsUHPs6qKb6tZyHxuBbOtjC8TiTYXnT0Bqn1naVgnU/tFFbBag==" saltValue="MmiioCN3a32M/Py9hlF1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7" t="s">
        <v>3</v>
      </c>
      <c r="D47" s="1237"/>
      <c r="E47" s="1238"/>
      <c r="F47" s="11">
        <v>30.09</v>
      </c>
      <c r="G47" s="12">
        <v>23.11</v>
      </c>
      <c r="H47" s="12">
        <v>18.75</v>
      </c>
      <c r="I47" s="12">
        <v>13.88</v>
      </c>
      <c r="J47" s="13">
        <v>11.37</v>
      </c>
    </row>
    <row r="48" spans="2:10" ht="57.75" customHeight="1" x14ac:dyDescent="0.15">
      <c r="B48" s="14"/>
      <c r="C48" s="1239" t="s">
        <v>4</v>
      </c>
      <c r="D48" s="1239"/>
      <c r="E48" s="1240"/>
      <c r="F48" s="15">
        <v>2</v>
      </c>
      <c r="G48" s="16">
        <v>3.1</v>
      </c>
      <c r="H48" s="16">
        <v>1.94</v>
      </c>
      <c r="I48" s="16">
        <v>1.85</v>
      </c>
      <c r="J48" s="17">
        <v>3.85</v>
      </c>
    </row>
    <row r="49" spans="2:10" ht="57.75" customHeight="1" thickBot="1" x14ac:dyDescent="0.2">
      <c r="B49" s="18"/>
      <c r="C49" s="1241" t="s">
        <v>5</v>
      </c>
      <c r="D49" s="1241"/>
      <c r="E49" s="1242"/>
      <c r="F49" s="19" t="s">
        <v>554</v>
      </c>
      <c r="G49" s="20" t="s">
        <v>555</v>
      </c>
      <c r="H49" s="20" t="s">
        <v>556</v>
      </c>
      <c r="I49" s="20" t="s">
        <v>557</v>
      </c>
      <c r="J49" s="21" t="s">
        <v>558</v>
      </c>
    </row>
    <row r="50" spans="2:10" ht="13.5" customHeight="1" x14ac:dyDescent="0.15"/>
  </sheetData>
  <sheetProtection algorithmName="SHA-512" hashValue="dgLWjVOoMuZ3LaTvdQfTCgm37SwgQp1ho6fSxPXA6MNEveuWtlZ713j950N5MDm5uLNQPMg3gIzN/e9osI4opQ==" saltValue="s9sLj9pIxttMeYvzV/Yu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2021-03-05T02:11:12Z</cp:lastPrinted>
  <dcterms:created xsi:type="dcterms:W3CDTF">2021-02-05T00:40:28Z</dcterms:created>
  <dcterms:modified xsi:type="dcterms:W3CDTF">2021-10-07T05:14:29Z</dcterms:modified>
  <cp:category/>
</cp:coreProperties>
</file>