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くらしと財務課\02財政係\辻脇\財政関係\財政状況資料集\Ｈ29決算\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<sst xmlns="http://schemas.openxmlformats.org/spreadsheetml/2006/main" count="1107" uniqueCount="586">
  <si>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</si>
  <si>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</si>
  <si>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</si>
  <si>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</si>
  <si>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</si>
  <si>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</si>
  <si>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</si>
  <si>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</si>
  <si>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</si>
  <si>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</si>
  <si>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</si>
  <si>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</si>
  <si>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</si>
  <si>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</si>
  <si>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</si>
  <si>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</si>
  <si>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</si>
  <si>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</si>
  <si>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</si>
  <si>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</si>
  <si>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</si>
  <si>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</si>
  <si>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</si>
  <si>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</si>
  <si>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</si>
  <si>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</si>
  <si>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</si>
  <si>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</si>
  <si>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</si>
  <si>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</si>
  <si>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</si>
  <si>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</si>
  <si>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</si>
  <si>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</si>
  <si>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</si>
  <si>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</si>
  <si>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</si>
  <si>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</si>
  <si>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</si>
  <si>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</si>
  <si>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</si>
  <si>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</si>
  <si>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</si>
  <si>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</si>
  <si>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</si>
  <si>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</si>
  <si>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</si>
  <si>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</si>
  <si>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</si>
  <si>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</si>
  <si>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</si>
  <si>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</si>
  <si>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</si>
  <si>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</si>
  <si>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</si>
  <si>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</si>
  <si>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</si>
  <si>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</si>
  <si>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</si>
  <si>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</si>
  <si>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</si>
  <si>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</si>
  <si>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</si>
  <si>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</si>
  <si>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</si>
  <si>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</si>
  <si>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</si>
  <si>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</si>
  <si>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</si>
  <si>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</si>
  <si>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</si>
  <si>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</si>
  <si>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</si>
  <si>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</si>
  <si>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</si>
  <si>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</si>
  <si>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</si>
  <si>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</si>
  <si>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</si>
  <si>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</si>
  <si>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</si>
  <si>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</si>
  <si>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</si>
  <si>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</si>
  <si>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</si>
  <si>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</si>
  <si>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</si>
  <si>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</si>
  <si>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</si>
  <si>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</si>
  <si>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</si>
  <si>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</si>
  <si>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</si>
  <si>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</si>
  <si>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</si>
  <si>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</si>
  <si>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</si>
  <si>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</si>
  <si>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</si>
  <si>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</si>
  <si>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</si>
  <si>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</si>
  <si>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</si>
  <si>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</si>
  <si>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</si>
  <si>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</si>
  <si>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</si>
  <si>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</si>
  <si>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</si>
  <si>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</si>
  <si>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</si>
  <si>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</si>
  <si>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</si>
  <si>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</si>
  <si>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</si>
  <si>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</si>
  <si>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</si>
  <si>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</si>
  <si>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</si>
  <si>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</si>
  <si>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</si>
  <si>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</si>
  <si>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</si>
  <si>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</si>
  <si>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</si>
  <si>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</si>
  <si>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</si>
  <si>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</si>
  <si>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</si>
  <si>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</si>
  <si>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</si>
  <si>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</si>
  <si>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</si>
  <si>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</si>
  <si>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</si>
  <si>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</si>
  <si>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</si>
  <si>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</si>
  <si>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</si>
  <si>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</si>
  <si>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</si>
  <si>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</si>
  <si>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</si>
  <si>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</si>
  <si>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</si>
  <si>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</si>
  <si>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</si>
  <si>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</si>
  <si>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</si>
  <si>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</si>
  <si>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</si>
  <si>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</si>
  <si>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</si>
  <si>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</si>
  <si>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</si>
  <si>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</si>
  <si>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</si>
  <si>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</si>
  <si>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</si>
  <si>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</si>
  <si>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</si>
  <si>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</si>
  <si>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</si>
  <si>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</si>
  <si>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</si>
  <si>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</si>
  <si>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</si>
  <si>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</si>
  <si>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</si>
  <si>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</si>
  <si>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</si>
  <si>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</si>
  <si>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</si>
  <si>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</si>
  <si>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</si>
  <si>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</si>
  <si>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</si>
  <si>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</si>
  <si>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</si>
  <si>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</si>
  <si>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</si>
  <si>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</si>
  <si>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</si>
  <si>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</si>
  <si>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</si>
  <si>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</si>
  <si>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</si>
  <si>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</si>
  <si>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</si>
  <si>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</si>
  <si>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</si>
  <si>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</si>
  <si>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</si>
  <si>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</si>
  <si>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</si>
  <si>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</si>
  <si>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</si>
  <si>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</si>
  <si>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</si>
  <si>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</si>
  <si>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</si>
  <si>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</si>
  <si>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</si>
  <si>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</si>
  <si>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</si>
  <si>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</si>
  <si>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</si>
  <si>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</si>
  <si>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</si>
  <si>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</si>
  <si>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北海道奈井江町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</si>
  <si>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</si>
  <si>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</si>
  <si>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</si>
  <si>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</si>
  <si>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</si>
  <si>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</si>
  <si>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</si>
  <si>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</si>
  <si>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</si>
  <si>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</si>
  <si>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</si>
  <si>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</si>
  <si>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</si>
  <si>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</si>
  <si>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</si>
  <si>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</si>
  <si>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</si>
  <si>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</si>
  <si>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</si>
  <si>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</si>
  <si>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</si>
  <si>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</si>
  <si>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</si>
  <si>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</si>
  <si>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</si>
  <si>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</si>
  <si>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</si>
  <si>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</si>
  <si>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</si>
  <si>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</si>
  <si>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</si>
  <si>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</si>
  <si>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</si>
  <si>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</si>
  <si>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</si>
  <si>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</si>
  <si>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</si>
  <si>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</si>
  <si>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</si>
  <si>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</si>
  <si>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</si>
  <si>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</si>
  <si>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</si>
  <si>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</si>
  <si>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</si>
  <si>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</si>
  <si>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</si>
  <si>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</si>
  <si>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</si>
  <si>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</si>
  <si>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</si>
  <si>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</si>
  <si>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</si>
  <si>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</si>
  <si>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</si>
  <si>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</si>
  <si>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</si>
  <si>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</si>
  <si>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</si>
  <si>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</si>
  <si>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</si>
  <si>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</si>
  <si>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</si>
  <si>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</si>
  <si>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</si>
  <si>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</si>
  <si>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</si>
  <si>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</si>
  <si>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</si>
  <si>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</si>
  <si>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</si>
  <si>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</si>
  <si>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</si>
  <si>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</si>
  <si>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</si>
  <si>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</si>
  <si>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</si>
  <si>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</si>
  <si>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</si>
  <si>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</si>
  <si>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</si>
  <si>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</si>
  <si>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</si>
  <si>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</si>
  <si>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</si>
  <si>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</si>
  <si>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</si>
  <si>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</si>
  <si>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</si>
  <si>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</si>
  <si>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</si>
  <si>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</si>
  <si>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</si>
  <si>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</si>
  <si>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</si>
  <si>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</si>
  <si>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</si>
  <si>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</si>
  <si>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</si>
  <si>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</si>
  <si>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</si>
  <si>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</si>
  <si>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</si>
  <si>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</si>
  <si>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</si>
  <si>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</si>
  <si>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</si>
  <si>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</si>
  <si>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</si>
  <si>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</si>
  <si>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</si>
  <si>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</si>
  <si>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</si>
  <si>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</si>
  <si>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</si>
  <si>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</si>
  <si>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</si>
  <si>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</si>
  <si>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</si>
  <si>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</si>
  <si>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</si>
  <si>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</si>
  <si>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</si>
  <si>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</si>
  <si>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</si>
  <si>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</si>
  <si>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</si>
  <si>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</si>
  <si>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</si>
  <si>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</si>
  <si>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</si>
  <si>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</si>
  <si>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</si>
  <si>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</si>
  <si>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</si>
  <si>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</si>
  <si>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</si>
  <si>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</si>
  <si>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</si>
  <si>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</si>
  <si>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</si>
  <si>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</si>
  <si>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</si>
  <si>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</si>
  <si>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</si>
  <si>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</si>
  <si>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</si>
  <si>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</si>
  <si>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北海道奈井江町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</si>
  <si>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</si>
  <si>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</si>
  <si>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</si>
  <si>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</si>
  <si>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</si>
  <si>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</si>
  <si>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</si>
  <si>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</si>
  <si>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</si>
  <si>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</si>
  <si>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</si>
  <si>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</si>
  <si>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</si>
  <si>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</si>
  <si>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</si>
  <si>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</si>
  <si>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</si>
  <si>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</si>
  <si>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</si>
  <si>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</si>
  <si>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</si>
  <si>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</si>
  <si>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</si>
  <si>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</si>
  <si>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</si>
  <si>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</si>
  <si>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</si>
  <si>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</si>
  <si>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</si>
  <si>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</si>
  <si>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</si>
  <si>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</si>
  <si>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</si>
  <si>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</si>
  <si>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</si>
  <si>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国民健康保険病院事業会計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</si>
  <si>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</si>
  <si>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</si>
  <si>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</si>
  <si>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</si>
  <si>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</si>
  <si>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</si>
  <si>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</si>
  <si>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</si>
  <si>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</si>
  <si>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</si>
  <si>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</si>
  <si>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</si>
  <si>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</si>
  <si>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</si>
  <si>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</si>
  <si>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</si>
  <si>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</si>
  <si>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</si>
  <si>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</si>
  <si>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</si>
  <si>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</si>
  <si>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</si>
  <si>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</si>
  <si>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</si>
  <si>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</si>
  <si>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</si>
  <si>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</si>
  <si>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</si>
  <si>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</si>
  <si>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</si>
  <si>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</si>
  <si>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</si>
  <si>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</si>
  <si>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</si>
  <si>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</si>
  <si>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</si>
  <si>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</si>
  <si>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</si>
  <si>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</si>
  <si>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</si>
  <si>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</si>
  <si>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</si>
  <si>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</si>
  <si>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</si>
  <si>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</si>
  <si>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</si>
  <si>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</si>
  <si>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</si>
  <si>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</si>
  <si>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</si>
  <si>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</si>
  <si>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</si>
  <si>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</si>
  <si>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</si>
  <si>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</si>
  <si>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</si>
  <si>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</si>
  <si>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</si>
  <si>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</si>
  <si>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</si>
  <si>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</si>
  <si>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</si>
  <si>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</si>
  <si>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</si>
  <si>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</si>
  <si>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</si>
  <si>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</si>
  <si>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</si>
  <si>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</si>
  <si>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</si>
  <si>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</si>
  <si>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</si>
  <si>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</si>
  <si>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</si>
  <si>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</si>
  <si>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</si>
  <si>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</si>
  <si>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</si>
  <si>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</si>
  <si>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</si>
  <si>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</si>
  <si>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</si>
  <si>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</si>
  <si>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</si>
  <si>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</si>
  <si>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</si>
  <si>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</si>
  <si>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</si>
  <si>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</si>
  <si>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</si>
  <si>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</si>
  <si>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</si>
  <si>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</si>
  <si>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</si>
  <si>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</si>
  <si>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</si>
  <si>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</si>
  <si>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</si>
  <si>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</si>
  <si>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</si>
  <si>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</si>
  <si>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</si>
  <si>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</si>
  <si>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</si>
  <si>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</si>
  <si>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</si>
  <si>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</si>
  <si>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</si>
  <si>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</si>
  <si>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</si>
  <si>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</si>
  <si>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</si>
  <si>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</si>
  <si>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</si>
  <si>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</si>
  <si>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</si>
  <si>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</si>
  <si>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</si>
  <si>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</si>
  <si>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</si>
  <si>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</si>
  <si>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</si>
  <si>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</si>
  <si>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</si>
  <si>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</si>
  <si>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</si>
  <si>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</si>
  <si>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</si>
  <si>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</si>
  <si>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</si>
  <si>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</si>
  <si>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</si>
  <si>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</si>
  <si>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</si>
  <si>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</si>
  <si>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</si>
  <si>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</si>
  <si>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</si>
  <si>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</si>
  <si>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</si>
  <si>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</si>
  <si>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</si>
  <si>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</si>
  <si>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</si>
  <si>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</si>
  <si>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0.20</t>
  </si>
  <si>
    <t>▲ 2.55</t>
  </si>
  <si>
    <t>▲ 6.13</t>
  </si>
  <si>
    <t>▲ 5.44</t>
  </si>
  <si>
    <t>国民健康保険病院事業会計</t>
  </si>
  <si>
    <t>一般会計</t>
  </si>
  <si>
    <t>国民健康保険事業会計</t>
  </si>
  <si>
    <t>下水道事業会計</t>
  </si>
  <si>
    <t>後期高齢者医療特別会計</t>
  </si>
  <si>
    <t>その他会計（赤字）</t>
  </si>
  <si>
    <t>その他会計（黒字）</t>
  </si>
  <si>
    <t>‐</t>
  </si>
  <si>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</si>
  <si>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</si>
  <si>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</si>
  <si>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</si>
  <si>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</si>
  <si>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</si>
  <si>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</si>
  <si>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</si>
  <si>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</si>
  <si>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</si>
  <si>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phoneticPr fontId="11"/>
  </si>
  <si>
    <t>地域振興基金</t>
    <rPh sb="0" eb="2">
      <t>チイキ</t>
    </rPh>
    <rPh sb="2" eb="4">
      <t>シンコウ</t>
    </rPh>
    <rPh sb="4" eb="6">
      <t>キキン</t>
    </rPh>
    <phoneticPr fontId="11"/>
  </si>
  <si>
    <t>奈井江町役場庁舎整備基金</t>
    <rPh sb="0" eb="3">
      <t>ナイエ</t>
    </rPh>
    <rPh sb="3" eb="4">
      <t>チョウ</t>
    </rPh>
    <rPh sb="4" eb="6">
      <t>ヤクバ</t>
    </rPh>
    <rPh sb="6" eb="8">
      <t>チョウシャ</t>
    </rPh>
    <rPh sb="8" eb="10">
      <t>セイビ</t>
    </rPh>
    <rPh sb="10" eb="12">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</si>
  <si>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</si>
  <si>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t>
    <phoneticPr fontId="2"/>
  </si>
  <si>
    <t>病院施設等整備基金</t>
    <rPh sb="0" eb="2">
      <t>ビョウイン</t>
    </rPh>
    <rPh sb="2" eb="4">
      <t>シセツ</t>
    </rPh>
    <rPh sb="4" eb="5">
      <t>トウ</t>
    </rPh>
    <rPh sb="5" eb="7">
      <t>セイビ</t>
    </rPh>
    <rPh sb="7" eb="9">
      <t>キキン</t>
    </rPh>
    <phoneticPr fontId="11"/>
  </si>
  <si>
    <t>備中神楽伝承振興基金</t>
    <rPh sb="0" eb="2">
      <t>ビッチュウ</t>
    </rPh>
    <rPh sb="2" eb="4">
      <t>カグラ</t>
    </rPh>
    <rPh sb="4" eb="6">
      <t>デンショウ</t>
    </rPh>
    <rPh sb="6" eb="8">
      <t>シンコウ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</si>
  <si>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</si>
  <si>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</si>
  <si>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</si>
  <si>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有形固定資産減価償却率は類似団体よりも低い水準にあるが、将来負担比率が高止まりの傾向にあり、類似団体と比較して高い水準にある。
　今後も公債費の適正化に取組んでいく必要がある。</t>
    <rPh sb="1" eb="3">
      <t>ユウケイ</t>
    </rPh>
    <rPh sb="3" eb="5">
      <t>コテイ</t>
    </rPh>
    <rPh sb="5" eb="7">
      <t>シサン</t>
    </rPh>
    <rPh sb="7" eb="9">
      <t>ゲンカ</t>
    </rPh>
    <rPh sb="9" eb="11">
      <t>ショウキャク</t>
    </rPh>
    <rPh sb="11" eb="12">
      <t>リツ</t>
    </rPh>
    <rPh sb="13" eb="15">
      <t>ルイジ</t>
    </rPh>
    <rPh sb="15" eb="17">
      <t>ダンタイ</t>
    </rPh>
    <rPh sb="20" eb="21">
      <t>ヒク</t>
    </rPh>
    <rPh sb="22" eb="24">
      <t>スイジュン</t>
    </rPh>
    <rPh sb="29" eb="31">
      <t>ショウライ</t>
    </rPh>
    <rPh sb="31" eb="33">
      <t>フタン</t>
    </rPh>
    <rPh sb="33" eb="35">
      <t>ヒリツ</t>
    </rPh>
    <rPh sb="36" eb="38">
      <t>タカド</t>
    </rPh>
    <rPh sb="41" eb="43">
      <t>ケイコウ</t>
    </rPh>
    <rPh sb="47" eb="49">
      <t>ルイジ</t>
    </rPh>
    <rPh sb="49" eb="51">
      <t>ダンタイ</t>
    </rPh>
    <rPh sb="52" eb="54">
      <t>ヒカク</t>
    </rPh>
    <rPh sb="56" eb="57">
      <t>タカ</t>
    </rPh>
    <rPh sb="58" eb="60">
      <t>スイジュン</t>
    </rPh>
    <rPh sb="66" eb="68">
      <t>コンゴ</t>
    </rPh>
    <rPh sb="69" eb="72">
      <t>コウサイヒ</t>
    </rPh>
    <rPh sb="73" eb="76">
      <t>テキセイカ</t>
    </rPh>
    <rPh sb="77" eb="79">
      <t>トリク</t>
    </rPh>
    <rPh sb="83" eb="8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</si>
  <si>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</si>
  <si>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</si>
  <si>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</si>
  <si>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</si>
  <si>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</si>
  <si>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</si>
  <si>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</si>
  <si>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
　計画的な事業実施、有利な地方債の活用・新規発行抑制などにより公債費の適正化に努める。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7" eb="40">
      <t>ケイカクテキ</t>
    </rPh>
    <rPh sb="41" eb="43">
      <t>ジギョウ</t>
    </rPh>
    <rPh sb="43" eb="45">
      <t>ジッシ</t>
    </rPh>
    <rPh sb="46" eb="48">
      <t>ユウリ</t>
    </rPh>
    <rPh sb="49" eb="52">
      <t>チホウサイ</t>
    </rPh>
    <rPh sb="53" eb="55">
      <t>カツヨウ</t>
    </rPh>
    <rPh sb="56" eb="58">
      <t>シンキ</t>
    </rPh>
    <rPh sb="58" eb="60">
      <t>ハッコウ</t>
    </rPh>
    <rPh sb="60" eb="62">
      <t>ヨクセイ</t>
    </rPh>
    <rPh sb="67" eb="70">
      <t>コウサイヒ</t>
    </rPh>
    <rPh sb="71" eb="74">
      <t>テキセイカ</t>
    </rPh>
    <rPh sb="75" eb="76">
      <t>ツト</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</si>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</sst>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8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0"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B4B9-4EE0-BE7D-36C46E93BA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189597</c:v>
                </c:pt>
                <c:pt idx="1">
                  <c:v>94564</c:v>
                </c:pt>
                <c:pt idx="2">
                  <c:v>71464</c:v>
                </c:pt>
                <c:pt idx="3">
                  <c:v>62378</c:v>
                </c:pt>
                <c:pt idx="4">
                  <c:v>147438</c:v>
                </c:pt>
              </c:numCache>
            </c:numRef>
          </c:val>
          <c:smooth val="0"/>
          <c:extLst>
            <c:ext xmlns:c16="http://schemas.microsoft.com/office/drawing/2014/chart" uri="{C3380CC4-5D6E-409C-BE32-E72D297353CC}">
              <c16:uniqueId val="{00000001-B4B9-4EE0-BE7D-36C46E93BA4C}"/>
            </c:ext>
          </c:extLst>
        </c:ser>
        <c:dLbls>
          <c:showLegendKey val="0"/>
          <c:showVal val="0"/>
          <c:showCatName val="0"/>
          <c:showSerName val="0"/>
          <c:showPercent val="0"/>
          <c:showBubbleSize val="0"/>
        </c:dLbls>
        <c:marker val="1"/>
        <c:smooth val="0"/>
        <c:axId val="163941760"/>
        <c:axId val="163943936"/>
      </c:lineChart>
      <c:catAx>
        <c:axId val="16394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943936"/>
        <c:crosses val="autoZero"/>
        <c:auto val="1"/>
        <c:lblAlgn val="ctr"/>
        <c:lblOffset val="100"/>
        <c:tickLblSkip val="1"/>
        <c:tickMarkSkip val="1"/>
        <c:noMultiLvlLbl val="0"/>
      </c:catAx>
      <c:valAx>
        <c:axId val="1639439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94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2.19</c:v>
                </c:pt>
                <c:pt idx="1">
                  <c:v>2.0499999999999998</c:v>
                </c:pt>
                <c:pt idx="2">
                  <c:v>2</c:v>
                </c:pt>
                <c:pt idx="3">
                  <c:v>3.1</c:v>
                </c:pt>
                <c:pt idx="4">
                  <c:v>1.94</c:v>
                </c:pt>
              </c:numCache>
            </c:numRef>
          </c:val>
          <c:extLst>
            <c:ext xmlns:c16="http://schemas.microsoft.com/office/drawing/2014/chart" uri="{C3380CC4-5D6E-409C-BE32-E72D297353CC}">
              <c16:uniqueId val="{00000000-6A9B-4E5B-B1A3-64FD8D4FDE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32.049999999999997</c:v>
                </c:pt>
                <c:pt idx="1">
                  <c:v>33.11</c:v>
                </c:pt>
                <c:pt idx="2">
                  <c:v>30.09</c:v>
                </c:pt>
                <c:pt idx="3">
                  <c:v>23.11</c:v>
                </c:pt>
                <c:pt idx="4">
                  <c:v>18.75</c:v>
                </c:pt>
              </c:numCache>
            </c:numRef>
          </c:val>
          <c:extLst>
            <c:ext xmlns:c16="http://schemas.microsoft.com/office/drawing/2014/chart" uri="{C3380CC4-5D6E-409C-BE32-E72D297353CC}">
              <c16:uniqueId val="{00000001-6A9B-4E5B-B1A3-64FD8D4FDED3}"/>
            </c:ext>
          </c:extLst>
        </c:ser>
        <c:dLbls>
          <c:showLegendKey val="0"/>
          <c:showVal val="0"/>
          <c:showCatName val="0"/>
          <c:showSerName val="0"/>
          <c:showPercent val="0"/>
          <c:showBubbleSize val="0"/>
        </c:dLbls>
        <c:gapWidth val="250"/>
        <c:overlap val="100"/>
        <c:axId val="192338176"/>
        <c:axId val="19234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c:v>
                </c:pt>
                <c:pt idx="1">
                  <c:v>2.2000000000000002</c:v>
                </c:pt>
                <c:pt idx="2">
                  <c:v>-2.5499999999999998</c:v>
                </c:pt>
                <c:pt idx="3">
                  <c:v>-6.13</c:v>
                </c:pt>
                <c:pt idx="4">
                  <c:v>-5.44</c:v>
                </c:pt>
              </c:numCache>
            </c:numRef>
          </c:val>
          <c:smooth val="0"/>
          <c:extLst>
            <c:ext xmlns:c16="http://schemas.microsoft.com/office/drawing/2014/chart" uri="{C3380CC4-5D6E-409C-BE32-E72D297353CC}">
              <c16:uniqueId val="{00000002-6A9B-4E5B-B1A3-64FD8D4FDED3}"/>
            </c:ext>
          </c:extLst>
        </c:ser>
        <c:dLbls>
          <c:showLegendKey val="0"/>
          <c:showVal val="0"/>
          <c:showCatName val="0"/>
          <c:showSerName val="0"/>
          <c:showPercent val="0"/>
          <c:showBubbleSize val="0"/>
        </c:dLbls>
        <c:marker val="1"/>
        <c:smooth val="0"/>
        <c:axId val="192338176"/>
        <c:axId val="192344448"/>
      </c:lineChart>
      <c:catAx>
        <c:axId val="1923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344448"/>
        <c:crosses val="autoZero"/>
        <c:auto val="1"/>
        <c:lblAlgn val="ctr"/>
        <c:lblOffset val="100"/>
        <c:tickLblSkip val="1"/>
        <c:tickMarkSkip val="1"/>
        <c:noMultiLvlLbl val="0"/>
      </c:catAx>
      <c:valAx>
        <c:axId val="19234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3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3.35</c:v>
                </c:pt>
                <c:pt idx="2">
                  <c:v>#N/A</c:v>
                </c:pt>
                <c:pt idx="3">
                  <c:v>0.93</c:v>
                </c:pt>
                <c:pt idx="4">
                  <c:v>#N/A</c:v>
                </c:pt>
                <c:pt idx="5">
                  <c:v>1.35</c:v>
                </c:pt>
                <c:pt idx="6">
                  <c:v>#N/A</c:v>
                </c:pt>
                <c:pt idx="7">
                  <c:v>1.05</c:v>
                </c:pt>
                <c:pt idx="8">
                  <c:v>0</c:v>
                </c:pt>
                <c:pt idx="9">
                  <c:v>0</c:v>
                </c:pt>
              </c:numCache>
            </c:numRef>
          </c:val>
          <c:extLst>
            <c:ext xmlns:c16="http://schemas.microsoft.com/office/drawing/2014/chart" uri="{C3380CC4-5D6E-409C-BE32-E72D297353CC}">
              <c16:uniqueId val="{00000000-827E-4108-8778-EEC5D67263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7E-4108-8778-EEC5D67263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7E-4108-8778-EEC5D67263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7E-4108-8778-EEC5D67263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27E-4108-8778-EEC5D67263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27E-4108-8778-EEC5D67263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0.17</c:v>
                </c:pt>
                <c:pt idx="4">
                  <c:v>#N/A</c:v>
                </c:pt>
                <c:pt idx="5">
                  <c:v>0.06</c:v>
                </c:pt>
                <c:pt idx="6">
                  <c:v>#N/A</c:v>
                </c:pt>
                <c:pt idx="7">
                  <c:v>0.02</c:v>
                </c:pt>
                <c:pt idx="8">
                  <c:v>#N/A</c:v>
                </c:pt>
                <c:pt idx="9">
                  <c:v>0.13</c:v>
                </c:pt>
              </c:numCache>
            </c:numRef>
          </c:val>
          <c:extLst>
            <c:ext xmlns:c16="http://schemas.microsoft.com/office/drawing/2014/chart" uri="{C3380CC4-5D6E-409C-BE32-E72D297353CC}">
              <c16:uniqueId val="{00000006-827E-4108-8778-EEC5D67263E9}"/>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0.05</c:v>
                </c:pt>
                <c:pt idx="4">
                  <c:v>#N/A</c:v>
                </c:pt>
                <c:pt idx="5">
                  <c:v>0.05</c:v>
                </c:pt>
                <c:pt idx="6">
                  <c:v>#N/A</c:v>
                </c:pt>
                <c:pt idx="7">
                  <c:v>0.06</c:v>
                </c:pt>
                <c:pt idx="8">
                  <c:v>#N/A</c:v>
                </c:pt>
                <c:pt idx="9">
                  <c:v>0.24</c:v>
                </c:pt>
              </c:numCache>
            </c:numRef>
          </c:val>
          <c:extLst>
            <c:ext xmlns:c16="http://schemas.microsoft.com/office/drawing/2014/chart" uri="{C3380CC4-5D6E-409C-BE32-E72D297353CC}">
              <c16:uniqueId val="{00000007-827E-4108-8778-EEC5D67263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2.1800000000000002</c:v>
                </c:pt>
                <c:pt idx="2">
                  <c:v>#N/A</c:v>
                </c:pt>
                <c:pt idx="3">
                  <c:v>2.04</c:v>
                </c:pt>
                <c:pt idx="4">
                  <c:v>#N/A</c:v>
                </c:pt>
                <c:pt idx="5">
                  <c:v>2</c:v>
                </c:pt>
                <c:pt idx="6">
                  <c:v>#N/A</c:v>
                </c:pt>
                <c:pt idx="7">
                  <c:v>3.1</c:v>
                </c:pt>
                <c:pt idx="8">
                  <c:v>#N/A</c:v>
                </c:pt>
                <c:pt idx="9">
                  <c:v>1.93</c:v>
                </c:pt>
              </c:numCache>
            </c:numRef>
          </c:val>
          <c:extLst>
            <c:ext xmlns:c16="http://schemas.microsoft.com/office/drawing/2014/chart" uri="{C3380CC4-5D6E-409C-BE32-E72D297353CC}">
              <c16:uniqueId val="{00000008-827E-4108-8778-EEC5D67263E9}"/>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9.25</c:v>
                </c:pt>
                <c:pt idx="2">
                  <c:v>#N/A</c:v>
                </c:pt>
                <c:pt idx="3">
                  <c:v>8.34</c:v>
                </c:pt>
                <c:pt idx="4">
                  <c:v>#N/A</c:v>
                </c:pt>
                <c:pt idx="5">
                  <c:v>7.24</c:v>
                </c:pt>
                <c:pt idx="6">
                  <c:v>#N/A</c:v>
                </c:pt>
                <c:pt idx="7">
                  <c:v>6.38</c:v>
                </c:pt>
                <c:pt idx="8">
                  <c:v>#N/A</c:v>
                </c:pt>
                <c:pt idx="9">
                  <c:v>3.41</c:v>
                </c:pt>
              </c:numCache>
            </c:numRef>
          </c:val>
          <c:extLst>
            <c:ext xmlns:c16="http://schemas.microsoft.com/office/drawing/2014/chart" uri="{C3380CC4-5D6E-409C-BE32-E72D297353CC}">
              <c16:uniqueId val="{00000009-827E-4108-8778-EEC5D67263E9}"/>
            </c:ext>
          </c:extLst>
        </c:ser>
        <c:dLbls>
          <c:showLegendKey val="0"/>
          <c:showVal val="0"/>
          <c:showCatName val="0"/>
          <c:showSerName val="0"/>
          <c:showPercent val="0"/>
          <c:showBubbleSize val="0"/>
        </c:dLbls>
        <c:gapWidth val="150"/>
        <c:overlap val="100"/>
        <c:axId val="192840064"/>
        <c:axId val="192841600"/>
      </c:barChart>
      <c:catAx>
        <c:axId val="1928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41600"/>
        <c:crosses val="autoZero"/>
        <c:auto val="1"/>
        <c:lblAlgn val="ctr"/>
        <c:lblOffset val="100"/>
        <c:tickLblSkip val="1"/>
        <c:tickMarkSkip val="1"/>
        <c:noMultiLvlLbl val="0"/>
      </c:catAx>
      <c:valAx>
        <c:axId val="1928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879</c:v>
                </c:pt>
                <c:pt idx="5">
                  <c:v>832</c:v>
                </c:pt>
                <c:pt idx="8">
                  <c:v>799</c:v>
                </c:pt>
                <c:pt idx="11">
                  <c:v>824</c:v>
                </c:pt>
                <c:pt idx="14">
                  <c:v>854</c:v>
                </c:pt>
              </c:numCache>
            </c:numRef>
          </c:val>
          <c:extLst>
            <c:ext xmlns:c16="http://schemas.microsoft.com/office/drawing/2014/chart" uri="{C3380CC4-5D6E-409C-BE32-E72D297353CC}">
              <c16:uniqueId val="{00000000-E813-4003-838F-9AD19E03A6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13-4003-838F-9AD19E03A6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13</c:v>
                </c:pt>
                <c:pt idx="6">
                  <c:v>0</c:v>
                </c:pt>
                <c:pt idx="9">
                  <c:v>1</c:v>
                </c:pt>
                <c:pt idx="12">
                  <c:v>1</c:v>
                </c:pt>
              </c:numCache>
            </c:numRef>
          </c:val>
          <c:extLst>
            <c:ext xmlns:c16="http://schemas.microsoft.com/office/drawing/2014/chart" uri="{C3380CC4-5D6E-409C-BE32-E72D297353CC}">
              <c16:uniqueId val="{00000002-E813-4003-838F-9AD19E03A6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c:v>
                </c:pt>
                <c:pt idx="3">
                  <c:v>69</c:v>
                </c:pt>
                <c:pt idx="6">
                  <c:v>72</c:v>
                </c:pt>
                <c:pt idx="9">
                  <c:v>67</c:v>
                </c:pt>
                <c:pt idx="12">
                  <c:v>58</c:v>
                </c:pt>
              </c:numCache>
            </c:numRef>
          </c:val>
          <c:extLst>
            <c:ext xmlns:c16="http://schemas.microsoft.com/office/drawing/2014/chart" uri="{C3380CC4-5D6E-409C-BE32-E72D297353CC}">
              <c16:uniqueId val="{00000003-E813-4003-838F-9AD19E03A6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332</c:v>
                </c:pt>
                <c:pt idx="3">
                  <c:v>343</c:v>
                </c:pt>
                <c:pt idx="6">
                  <c:v>346</c:v>
                </c:pt>
                <c:pt idx="9">
                  <c:v>398</c:v>
                </c:pt>
                <c:pt idx="12">
                  <c:v>376</c:v>
                </c:pt>
              </c:numCache>
            </c:numRef>
          </c:val>
          <c:extLst>
            <c:ext xmlns:c16="http://schemas.microsoft.com/office/drawing/2014/chart" uri="{C3380CC4-5D6E-409C-BE32-E72D297353CC}">
              <c16:uniqueId val="{00000004-E813-4003-838F-9AD19E03A6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13-4003-838F-9AD19E03A6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13-4003-838F-9AD19E03A6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788</c:v>
                </c:pt>
                <c:pt idx="3">
                  <c:v>726</c:v>
                </c:pt>
                <c:pt idx="6">
                  <c:v>655</c:v>
                </c:pt>
                <c:pt idx="9">
                  <c:v>712</c:v>
                </c:pt>
                <c:pt idx="12">
                  <c:v>748</c:v>
                </c:pt>
              </c:numCache>
            </c:numRef>
          </c:val>
          <c:extLst>
            <c:ext xmlns:c16="http://schemas.microsoft.com/office/drawing/2014/chart" uri="{C3380CC4-5D6E-409C-BE32-E72D297353CC}">
              <c16:uniqueId val="{00000007-E813-4003-838F-9AD19E03A675}"/>
            </c:ext>
          </c:extLst>
        </c:ser>
        <c:dLbls>
          <c:showLegendKey val="0"/>
          <c:showVal val="0"/>
          <c:showCatName val="0"/>
          <c:showSerName val="0"/>
          <c:showPercent val="0"/>
          <c:showBubbleSize val="0"/>
        </c:dLbls>
        <c:gapWidth val="100"/>
        <c:overlap val="100"/>
        <c:axId val="192903808"/>
        <c:axId val="19292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323</c:v>
                </c:pt>
                <c:pt idx="2">
                  <c:v>#N/A</c:v>
                </c:pt>
                <c:pt idx="3">
                  <c:v>#N/A</c:v>
                </c:pt>
                <c:pt idx="4">
                  <c:v>319</c:v>
                </c:pt>
                <c:pt idx="5">
                  <c:v>#N/A</c:v>
                </c:pt>
                <c:pt idx="6">
                  <c:v>#N/A</c:v>
                </c:pt>
                <c:pt idx="7">
                  <c:v>274</c:v>
                </c:pt>
                <c:pt idx="8">
                  <c:v>#N/A</c:v>
                </c:pt>
                <c:pt idx="9">
                  <c:v>#N/A</c:v>
                </c:pt>
                <c:pt idx="10">
                  <c:v>354</c:v>
                </c:pt>
                <c:pt idx="11">
                  <c:v>#N/A</c:v>
                </c:pt>
                <c:pt idx="12">
                  <c:v>#N/A</c:v>
                </c:pt>
                <c:pt idx="13">
                  <c:v>329</c:v>
                </c:pt>
                <c:pt idx="14">
                  <c:v>#N/A</c:v>
                </c:pt>
              </c:numCache>
            </c:numRef>
          </c:val>
          <c:smooth val="0"/>
          <c:extLst>
            <c:ext xmlns:c16="http://schemas.microsoft.com/office/drawing/2014/chart" uri="{C3380CC4-5D6E-409C-BE32-E72D297353CC}">
              <c16:uniqueId val="{00000008-E813-4003-838F-9AD19E03A675}"/>
            </c:ext>
          </c:extLst>
        </c:ser>
        <c:dLbls>
          <c:showLegendKey val="0"/>
          <c:showVal val="0"/>
          <c:showCatName val="0"/>
          <c:showSerName val="0"/>
          <c:showPercent val="0"/>
          <c:showBubbleSize val="0"/>
        </c:dLbls>
        <c:marker val="1"/>
        <c:smooth val="0"/>
        <c:axId val="192903808"/>
        <c:axId val="192922368"/>
      </c:lineChart>
      <c:catAx>
        <c:axId val="1929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22368"/>
        <c:crosses val="autoZero"/>
        <c:auto val="1"/>
        <c:lblAlgn val="ctr"/>
        <c:lblOffset val="100"/>
        <c:tickLblSkip val="1"/>
        <c:tickMarkSkip val="1"/>
        <c:noMultiLvlLbl val="0"/>
      </c:catAx>
      <c:valAx>
        <c:axId val="1929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6608</c:v>
                </c:pt>
                <c:pt idx="5">
                  <c:v>6969</c:v>
                </c:pt>
                <c:pt idx="8">
                  <c:v>6865</c:v>
                </c:pt>
                <c:pt idx="11">
                  <c:v>6346</c:v>
                </c:pt>
                <c:pt idx="14">
                  <c:v>5806</c:v>
                </c:pt>
              </c:numCache>
            </c:numRef>
          </c:val>
          <c:extLst>
            <c:ext xmlns:c16="http://schemas.microsoft.com/office/drawing/2014/chart" uri="{C3380CC4-5D6E-409C-BE32-E72D297353CC}">
              <c16:uniqueId val="{00000000-58E3-48E1-96A2-898E4AC8C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897</c:v>
                </c:pt>
                <c:pt idx="5">
                  <c:v>765</c:v>
                </c:pt>
                <c:pt idx="8">
                  <c:v>652</c:v>
                </c:pt>
                <c:pt idx="11">
                  <c:v>582</c:v>
                </c:pt>
                <c:pt idx="14">
                  <c:v>497</c:v>
                </c:pt>
              </c:numCache>
            </c:numRef>
          </c:val>
          <c:extLst>
            <c:ext xmlns:c16="http://schemas.microsoft.com/office/drawing/2014/chart" uri="{C3380CC4-5D6E-409C-BE32-E72D297353CC}">
              <c16:uniqueId val="{00000001-58E3-48E1-96A2-898E4AC8C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1458</c:v>
                </c:pt>
                <c:pt idx="5">
                  <c:v>1508</c:v>
                </c:pt>
                <c:pt idx="8">
                  <c:v>1411</c:v>
                </c:pt>
                <c:pt idx="11">
                  <c:v>1247</c:v>
                </c:pt>
                <c:pt idx="14">
                  <c:v>1129</c:v>
                </c:pt>
              </c:numCache>
            </c:numRef>
          </c:val>
          <c:extLst>
            <c:ext xmlns:c16="http://schemas.microsoft.com/office/drawing/2014/chart" uri="{C3380CC4-5D6E-409C-BE32-E72D297353CC}">
              <c16:uniqueId val="{00000002-58E3-48E1-96A2-898E4AC8C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E3-48E1-96A2-898E4AC8C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E3-48E1-96A2-898E4AC8C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E3-48E1-96A2-898E4AC8C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571</c:v>
                </c:pt>
                <c:pt idx="3">
                  <c:v>587</c:v>
                </c:pt>
                <c:pt idx="6">
                  <c:v>488</c:v>
                </c:pt>
                <c:pt idx="9">
                  <c:v>400</c:v>
                </c:pt>
                <c:pt idx="12">
                  <c:v>259</c:v>
                </c:pt>
              </c:numCache>
            </c:numRef>
          </c:val>
          <c:extLst>
            <c:ext xmlns:c16="http://schemas.microsoft.com/office/drawing/2014/chart" uri="{C3380CC4-5D6E-409C-BE32-E72D297353CC}">
              <c16:uniqueId val="{00000006-58E3-48E1-96A2-898E4AC8C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429</c:v>
                </c:pt>
                <c:pt idx="3">
                  <c:v>707</c:v>
                </c:pt>
                <c:pt idx="6">
                  <c:v>660</c:v>
                </c:pt>
                <c:pt idx="9">
                  <c:v>578</c:v>
                </c:pt>
                <c:pt idx="12">
                  <c:v>509</c:v>
                </c:pt>
              </c:numCache>
            </c:numRef>
          </c:val>
          <c:extLst>
            <c:ext xmlns:c16="http://schemas.microsoft.com/office/drawing/2014/chart" uri="{C3380CC4-5D6E-409C-BE32-E72D297353CC}">
              <c16:uniqueId val="{00000007-58E3-48E1-96A2-898E4AC8C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3410</c:v>
                </c:pt>
                <c:pt idx="3">
                  <c:v>3307</c:v>
                </c:pt>
                <c:pt idx="6">
                  <c:v>3188</c:v>
                </c:pt>
                <c:pt idx="9">
                  <c:v>3022</c:v>
                </c:pt>
                <c:pt idx="12">
                  <c:v>2809</c:v>
                </c:pt>
              </c:numCache>
            </c:numRef>
          </c:val>
          <c:extLst>
            <c:ext xmlns:c16="http://schemas.microsoft.com/office/drawing/2014/chart" uri="{C3380CC4-5D6E-409C-BE32-E72D297353CC}">
              <c16:uniqueId val="{00000008-58E3-48E1-96A2-898E4AC8C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c:v>
                </c:pt>
                <c:pt idx="3">
                  <c:v>20</c:v>
                </c:pt>
                <c:pt idx="6">
                  <c:v>0</c:v>
                </c:pt>
                <c:pt idx="9">
                  <c:v>1</c:v>
                </c:pt>
                <c:pt idx="12">
                  <c:v>1</c:v>
                </c:pt>
              </c:numCache>
            </c:numRef>
          </c:val>
          <c:extLst>
            <c:ext xmlns:c16="http://schemas.microsoft.com/office/drawing/2014/chart" uri="{C3380CC4-5D6E-409C-BE32-E72D297353CC}">
              <c16:uniqueId val="{00000009-58E3-48E1-96A2-898E4AC8C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6359</c:v>
                </c:pt>
                <c:pt idx="3">
                  <c:v>6133</c:v>
                </c:pt>
                <c:pt idx="6">
                  <c:v>5952</c:v>
                </c:pt>
                <c:pt idx="9">
                  <c:v>5667</c:v>
                </c:pt>
                <c:pt idx="12">
                  <c:v>5667</c:v>
                </c:pt>
              </c:numCache>
            </c:numRef>
          </c:val>
          <c:extLst>
            <c:ext xmlns:c16="http://schemas.microsoft.com/office/drawing/2014/chart" uri="{C3380CC4-5D6E-409C-BE32-E72D297353CC}">
              <c16:uniqueId val="{0000000A-58E3-48E1-96A2-898E4AC8CF6A}"/>
            </c:ext>
          </c:extLst>
        </c:ser>
        <c:dLbls>
          <c:showLegendKey val="0"/>
          <c:showVal val="0"/>
          <c:showCatName val="0"/>
          <c:showSerName val="0"/>
          <c:showPercent val="0"/>
          <c:showBubbleSize val="0"/>
        </c:dLbls>
        <c:gapWidth val="100"/>
        <c:overlap val="100"/>
        <c:axId val="172813312"/>
        <c:axId val="19327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1842</c:v>
                </c:pt>
                <c:pt idx="2">
                  <c:v>#N/A</c:v>
                </c:pt>
                <c:pt idx="3">
                  <c:v>#N/A</c:v>
                </c:pt>
                <c:pt idx="4">
                  <c:v>1511</c:v>
                </c:pt>
                <c:pt idx="5">
                  <c:v>#N/A</c:v>
                </c:pt>
                <c:pt idx="6">
                  <c:v>#N/A</c:v>
                </c:pt>
                <c:pt idx="7">
                  <c:v>1359</c:v>
                </c:pt>
                <c:pt idx="8">
                  <c:v>#N/A</c:v>
                </c:pt>
                <c:pt idx="9">
                  <c:v>#N/A</c:v>
                </c:pt>
                <c:pt idx="10">
                  <c:v>1493</c:v>
                </c:pt>
                <c:pt idx="11">
                  <c:v>#N/A</c:v>
                </c:pt>
                <c:pt idx="12">
                  <c:v>#N/A</c:v>
                </c:pt>
                <c:pt idx="13">
                  <c:v>1814</c:v>
                </c:pt>
                <c:pt idx="14">
                  <c:v>#N/A</c:v>
                </c:pt>
              </c:numCache>
            </c:numRef>
          </c:val>
          <c:smooth val="0"/>
          <c:extLst>
            <c:ext xmlns:c16="http://schemas.microsoft.com/office/drawing/2014/chart" uri="{C3380CC4-5D6E-409C-BE32-E72D297353CC}">
              <c16:uniqueId val="{0000000B-58E3-48E1-96A2-898E4AC8CF6A}"/>
            </c:ext>
          </c:extLst>
        </c:ser>
        <c:dLbls>
          <c:showLegendKey val="0"/>
          <c:showVal val="0"/>
          <c:showCatName val="0"/>
          <c:showSerName val="0"/>
          <c:showPercent val="0"/>
          <c:showBubbleSize val="0"/>
        </c:dLbls>
        <c:marker val="1"/>
        <c:smooth val="0"/>
        <c:axId val="172813312"/>
        <c:axId val="193279104"/>
      </c:lineChart>
      <c:catAx>
        <c:axId val="1728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279104"/>
        <c:crosses val="autoZero"/>
        <c:auto val="1"/>
        <c:lblAlgn val="ctr"/>
        <c:lblOffset val="100"/>
        <c:tickLblSkip val="1"/>
        <c:tickMarkSkip val="1"/>
        <c:noMultiLvlLbl val="0"/>
      </c:catAx>
      <c:valAx>
        <c:axId val="19327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1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948</c:v>
                </c:pt>
                <c:pt idx="1">
                  <c:v>722</c:v>
                </c:pt>
                <c:pt idx="2">
                  <c:v>588</c:v>
                </c:pt>
              </c:numCache>
            </c:numRef>
          </c:val>
          <c:extLst>
            <c:ext xmlns:c16="http://schemas.microsoft.com/office/drawing/2014/chart" uri="{C3380CC4-5D6E-409C-BE32-E72D297353CC}">
              <c16:uniqueId val="{00000000-F30A-49A1-8FF6-49F59E20E7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F30A-49A1-8FF6-49F59E20E7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289</c:v>
                </c:pt>
                <c:pt idx="1">
                  <c:v>318</c:v>
                </c:pt>
                <c:pt idx="2">
                  <c:v>356</c:v>
                </c:pt>
              </c:numCache>
            </c:numRef>
          </c:val>
          <c:extLst>
            <c:ext xmlns:c16="http://schemas.microsoft.com/office/drawing/2014/chart" uri="{C3380CC4-5D6E-409C-BE32-E72D297353CC}">
              <c16:uniqueId val="{00000002-F30A-49A1-8FF6-49F59E20E7B9}"/>
            </c:ext>
          </c:extLst>
        </c:ser>
        <c:dLbls>
          <c:showLegendKey val="0"/>
          <c:showVal val="0"/>
          <c:showCatName val="0"/>
          <c:showSerName val="0"/>
          <c:showPercent val="0"/>
          <c:showBubbleSize val="0"/>
        </c:dLbls>
        <c:gapWidth val="120"/>
        <c:overlap val="100"/>
        <c:axId val="193014784"/>
        <c:axId val="193028864"/>
      </c:barChart>
      <c:catAx>
        <c:axId val="1930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028864"/>
        <c:crosses val="autoZero"/>
        <c:auto val="1"/>
        <c:lblAlgn val="ctr"/>
        <c:lblOffset val="100"/>
        <c:tickLblSkip val="1"/>
        <c:tickMarkSkip val="1"/>
        <c:noMultiLvlLbl val="0"/>
      </c:catAx>
      <c:valAx>
        <c:axId val="193028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0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{0C4A4C9F-DEAF-4076-9BC3-D02179E51D81}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666-4BF1-8E64-5E2C47AA0C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{479CB03A-73EA-4074-85EA-8A2DB80ECF32}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6-4BF1-8E64-5E2C47AA0C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{920BB43B-F249-46A4-9CC9-028DB15461A3}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6-4BF1-8E64-5E2C47AA0C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{8BC32C06-7F0C-4260-B03B-7625CC6A11EA}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6-4BF1-8E64-5E2C47AA0C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{6738DE4C-8869-4026-82CF-339BAE6BBD80}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6-4BF1-8E64-5E2C47AA0C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{55C554FE-44D2-4A32-B298-B04C2B960EEB}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666-4BF1-8E64-5E2C47AA0C1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{74D4C0A6-3F06-4BC7-9C9D-E994FB743D96}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666-4BF1-8E64-5E2C47AA0C1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{C317BFAF-B508-45C6-836F-7A5530C623A5}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666-4BF1-8E64-5E2C47AA0C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{2862C618-C57B-4EB1-9398-2E4EC16EE8B6}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666-4BF1-8E64-5E2C47AA0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numCache>
            </c:numRef>
          </c:xVal>
          <c:yVal>
            <c:numRef>
              <c:f>公会計指標分析・財政指標組合せ分析表!$BP$51:$DC$51</c:f>
              <c:numCache>
                <c:formatCode>#,##0.0;"▲ "#,##0.0</c:formatCode>
                <c:ptCount val="40"/>
                <c:pt idx="16">
                  <c:v>55.9</c:v>
                </c:pt>
              </c:numCache>
            </c:numRef>
          </c:yVal>
          <c:smooth val="0"/>
          <c:extLst>
            <c:ext xmlns:c16="http://schemas.microsoft.com/office/drawing/2014/chart" uri="{C3380CC4-5D6E-409C-BE32-E72D297353CC}">
              <c16:uniqueId val="{00000009-A666-4BF1-8E64-5E2C47AA0C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{F885D5A0-293E-4B4B-938D-EA37DECF6711}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666-4BF1-8E64-5E2C47AA0C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{3A2D621F-0013-46C4-B550-A6AC1A5132A9}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6-4BF1-8E64-5E2C47AA0C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{1113C46A-C9EB-4307-86CF-32EEC131F0E5}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6-4BF1-8E64-5E2C47AA0C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{BA7A9D5D-F3AA-49A8-AA1C-E757B2A85E50}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6-4BF1-8E64-5E2C47AA0C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{23FA5921-AE64-421B-A528-8F412216DFF3}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6-4BF1-8E64-5E2C47AA0C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{5BF7FD2E-0A7C-4470-A781-CAEDF59E36D1}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666-4BF1-8E64-5E2C47AA0C1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{AF7B13B1-2184-43F4-B2B0-CEBFB6982FBE}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666-4BF1-8E64-5E2C47AA0C1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{D8051095-CD79-4740-BCE7-0FDFB5591C0A}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666-4BF1-8E64-5E2C47AA0C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{1E518331-32EE-45BC-815F-637B4FD4DB02}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666-4BF1-8E64-5E2C47AA0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numCache>
            </c:numRef>
          </c:xVal>
          <c:yVal>
            <c:numRef>
              <c:f>公会計指標分析・財政指標組合せ分析表!$BP$55:$DC$55</c:f>
              <c:numCache>
                <c:formatCode>#,##0.0;"▲ "#,##0.0</c:formatCode>
                <c:ptCount val="40"/>
                <c:pt idx="16">
                  <c:v>0.8</c:v>
                </c:pt>
              </c:numCache>
            </c:numRef>
          </c:yVal>
          <c:smooth val="0"/>
          <c:extLst>
            <c:ext xmlns:c16="http://schemas.microsoft.com/office/drawing/2014/chart" uri="{C3380CC4-5D6E-409C-BE32-E72D297353CC}">
              <c16:uniqueId val="{00000013-A666-4BF1-8E64-5E2C47AA0C19}"/>
            </c:ext>
          </c:extLst>
        </c:ser>
        <c:dLbls>
          <c:showLegendKey val="0"/>
          <c:showVal val="1"/>
          <c:showCatName val="0"/>
          <c:showSerName val="0"/>
          <c:showPercent val="0"/>
          <c:showBubbleSize val="0"/>
        </c:dLbls>
        <c:axId val="46179840"/>
        <c:axId val="46181760"/>
      </c:scatterChart>
      <c:valAx>
        <c:axId val="46179840"/>
        <c:scaling>
          <c:orientation val="minMax"/>
          <c:max val="56.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955683478468149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{C87C99EC-00BF-499D-8E03-0190A88048A8}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226-4157-BD51-3432FDBDD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{B9260295-A6FD-46F4-8A9A-E37E574EFD69}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26-4157-BD51-3432FDBDD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{9C610BC7-90E1-42C9-BAEB-C2C0FB182C9F}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26-4157-BD51-3432FDBDD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{A87226B0-E58E-4D22-BC98-E49BD3DBEBA7}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26-4157-BD51-3432FDBDD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{3D075BE6-B87E-4029-89A7-3807CC2CD288}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26-4157-BD51-3432FDBDD507}"/>
                </c:ext>
              </c:extLst>
            </c:dLbl>
            <c:dLbl>
              <c:idx val="8"/>
              <c:layout>
                <c:manualLayout>
                  <c:x val="0"/>
                  <c:y val="-1.319176495489096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{ECE5C892-5C52-4483-A83F-15038EC1609A}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226-4157-BD51-3432FDBDD50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{F68569ED-ACD6-4E03-B63F-4DD74619E2D8}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226-4157-BD51-3432FDBDD507}"/>
                </c:ext>
              </c:extLst>
            </c:dLbl>
            <c:dLbl>
              <c:idx val="24"/>
              <c:layout>
                <c:manualLayout>
                  <c:x val="0"/>
                  <c:y val="1.31917649548909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{FD8A5335-3023-4649-948A-223EB2BA1A78}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226-4157-BD51-3432FDBDD507}"/>
                </c:ext>
              </c:extLst>
            </c:dLbl>
            <c:dLbl>
              <c:idx val="32"/>
              <c:layout>
                <c:manualLayout>
                  <c:x val="0"/>
                  <c:y val="1.39556834784681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{8ECB117B-E264-496F-B5E6-3B19777004C0}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226-4157-BD51-3432FDBDD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13.2</c:v>
                </c:pt>
                <c:pt idx="16">
                  <c:v>12.8</c:v>
                </c:pt>
                <c:pt idx="24">
                  <c:v>13.2</c:v>
                </c:pt>
                <c:pt idx="32">
                  <c:v>13.3</c:v>
                </c:pt>
              </c:numCache>
            </c:numRef>
          </c:xVal>
          <c:yVal>
            <c:numRef>
              <c:f>公会計指標分析・財政指標組合せ分析表!$BP$73:$DC$73</c:f>
              <c:numCache>
                <c:formatCode>#,##0.0;"▲ "#,##0.0</c:formatCode>
                <c:ptCount val="40"/>
                <c:pt idx="0">
                  <c:v>78.3</c:v>
                </c:pt>
                <c:pt idx="8">
                  <c:v>64.3</c:v>
                </c:pt>
                <c:pt idx="16">
                  <c:v>55.9</c:v>
                </c:pt>
                <c:pt idx="24">
                  <c:v>62.8</c:v>
                </c:pt>
                <c:pt idx="32">
                  <c:v>77</c:v>
                </c:pt>
              </c:numCache>
            </c:numRef>
          </c:yVal>
          <c:smooth val="0"/>
          <c:extLst>
            <c:ext xmlns:c16="http://schemas.microsoft.com/office/drawing/2014/chart" uri="{C3380CC4-5D6E-409C-BE32-E72D297353CC}">
              <c16:uniqueId val="{00000009-7226-4157-BD51-3432FDBDD5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{47D55F12-659A-4727-8E48-F1F9AEDE38AA}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226-4157-BD51-3432FDBDD5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{9D48303D-3CCD-4F4F-80FC-DD314C184B74}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26-4157-BD51-3432FDBDD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{53186B42-3E3F-4375-BF60-88054478FA8C}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26-4157-BD51-3432FDBDD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{777C17E9-3D46-40C6-9ABC-2EB60E09DDD5}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26-4157-BD51-3432FDBDD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{211321E7-9BB9-4D6F-A0D3-5ED985D37CAC}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26-4157-BD51-3432FDBDD50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{DDF78D02-F969-4846-B279-4137DD8E7AC5}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226-4157-BD51-3432FDBDD50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{71FBD1E7-00D3-431B-8013-03A0DBFD5917}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226-4157-BD51-3432FDBDD507}"/>
                </c:ext>
              </c:extLst>
            </c:dLbl>
            <c:dLbl>
              <c:idx val="24"/>
              <c:layout>
                <c:manualLayout>
                  <c:x val="-2.4204254886554772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{2A515677-87D7-4D12-BF96-4909EE6FB24E}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226-4157-BD51-3432FDBDD507}"/>
                </c:ext>
              </c:extLst>
            </c:dLbl>
            <c:dLbl>
              <c:idx val="32"/>
              <c:layout>
                <c:manualLayout>
                  <c:x val="-3.919172835166651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{86E562D0-BEEC-4662-820B-469D40B71822}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226-4157-BD51-3432FDBDD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7226-4157-BD51-3432FDBDD507}"/>
            </c:ext>
          </c:extLst>
        </c:ser>
        <c:dLbls>
          <c:showLegendKey val="0"/>
          <c:showVal val="1"/>
          <c:showCatName val="0"/>
          <c:showSerName val="0"/>
          <c:showPercent val="0"/>
          <c:showBubbleSize val="0"/>
        </c:dLbls>
        <c:axId val="84219776"/>
        <c:axId val="84234240"/>
      </c:scatterChart>
      <c:valAx>
        <c:axId val="84219776"/>
        <c:scaling>
          <c:orientation val="minMax"/>
          <c:max val="13.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今後においても、事務事業の効率化、見直し等を行うなど引き続き財政健全化に努める。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27215</xdr:rowOff>
    </xdr:to>
    <xdr:cxnSp macro="">
      <xdr:nvCxnSpPr>
        <xdr:cNvPr id="73" name="直線コネクタ 72"/>
        <xdr:cNvCxnSpPr/>
      </xdr:nvCxnSpPr>
      <xdr:spPr>
        <a:xfrm flipV="1">
          <a:off x="3225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公債費が高い水準にあることから類似団体の平均を上回っている。</a:t>
          </a:r>
          <a:endParaRPr lang="ja-JP" altLang="ja-JP" sz="1400">
            <a:effectLst/>
          </a:endParaRPr>
        </a:p>
        <a:p>
          <a:r>
            <a:rPr kumimoji="1" lang="ja-JP" altLang="ja-JP" sz="1100">
              <a:solidFill>
                <a:schemeClr val="dk1"/>
              </a:solidFill>
              <a:effectLst/>
              <a:latin typeface="+mn-lt"/>
              <a:ea typeface="+mn-ea"/>
              <a:cs typeface="+mn-cs"/>
            </a:rPr>
            <a:t>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41910</xdr:rowOff>
    </xdr:to>
    <xdr:cxnSp macro="">
      <xdr:nvCxnSpPr>
        <xdr:cNvPr id="133" name="直線コネクタ 132"/>
        <xdr:cNvCxnSpPr/>
      </xdr:nvCxnSpPr>
      <xdr:spPr>
        <a:xfrm>
          <a:off x="4114800" y="108231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150495</xdr:rowOff>
    </xdr:to>
    <xdr:cxnSp macro="">
      <xdr:nvCxnSpPr>
        <xdr:cNvPr id="136" name="直線コネクタ 135"/>
        <xdr:cNvCxnSpPr/>
      </xdr:nvCxnSpPr>
      <xdr:spPr>
        <a:xfrm flipV="1">
          <a:off x="3225800" y="1082315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150495</xdr:rowOff>
    </xdr:to>
    <xdr:cxnSp macro="">
      <xdr:nvCxnSpPr>
        <xdr:cNvPr id="139" name="直線コネクタ 138"/>
        <xdr:cNvCxnSpPr/>
      </xdr:nvCxnSpPr>
      <xdr:spPr>
        <a:xfrm>
          <a:off x="2336800" y="1083521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33867</xdr:rowOff>
    </xdr:to>
    <xdr:cxnSp macro="">
      <xdr:nvCxnSpPr>
        <xdr:cNvPr id="142" name="直線コネクタ 141"/>
        <xdr:cNvCxnSpPr/>
      </xdr:nvCxnSpPr>
      <xdr:spPr>
        <a:xfrm>
          <a:off x="1447800" y="107185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4" name="楕円 153"/>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55" name="テキスト ボックス 154"/>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7" name="テキスト ボックス 156"/>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8" name="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59" name="テキスト ボックス 158"/>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60" name="楕円 159"/>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61" name="テキスト ボックス 160"/>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年度に２つの福祉施設を民間に移管し企業会計は閉鎖したが、福祉施設の職員は町からの派遣とするため、企業会計職員が一般会計に異動し人件費が大きく増加している。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についても増加していること</a:t>
          </a:r>
          <a:r>
            <a:rPr kumimoji="1" lang="ja-JP" altLang="ja-JP" sz="1100">
              <a:solidFill>
                <a:schemeClr val="dk1"/>
              </a:solidFill>
              <a:effectLst/>
              <a:latin typeface="+mn-lt"/>
              <a:ea typeface="+mn-ea"/>
              <a:cs typeface="+mn-cs"/>
            </a:rPr>
            <a:t>から、事務事業の効率化、見直し等を行い引き続き経費の削減に努める。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29060</xdr:rowOff>
    </xdr:from>
    <xdr:to>
      <xdr:col>23</xdr:col>
      <xdr:colOff>133350</xdr:colOff>
      <xdr:row>84</xdr:row>
      <xdr:rowOff>145904</xdr:rowOff>
    </xdr:to>
    <xdr:cxnSp macro="">
      <xdr:nvCxnSpPr>
        <xdr:cNvPr id="198" name="直線コネクタ 197"/>
        <xdr:cNvCxnSpPr/>
      </xdr:nvCxnSpPr>
      <xdr:spPr>
        <a:xfrm>
          <a:off x="4114800" y="14259410"/>
          <a:ext cx="838200" cy="2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29060</xdr:rowOff>
    </xdr:from>
    <xdr:to>
      <xdr:col>19</xdr:col>
      <xdr:colOff>133350</xdr:colOff>
      <xdr:row>83</xdr:row>
      <xdr:rowOff>56372</xdr:rowOff>
    </xdr:to>
    <xdr:cxnSp macro="">
      <xdr:nvCxnSpPr>
        <xdr:cNvPr id="201" name="直線コネクタ 200"/>
        <xdr:cNvCxnSpPr/>
      </xdr:nvCxnSpPr>
      <xdr:spPr>
        <a:xfrm flipV="1">
          <a:off x="3225800" y="14259410"/>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152364</xdr:rowOff>
    </xdr:from>
    <xdr:to>
      <xdr:col>15</xdr:col>
      <xdr:colOff>82550</xdr:colOff>
      <xdr:row>83</xdr:row>
      <xdr:rowOff>56372</xdr:rowOff>
    </xdr:to>
    <xdr:cxnSp macro="">
      <xdr:nvCxnSpPr>
        <xdr:cNvPr id="204" name="直線コネクタ 203"/>
        <xdr:cNvCxnSpPr/>
      </xdr:nvCxnSpPr>
      <xdr:spPr>
        <a:xfrm>
          <a:off x="2336800" y="14211264"/>
          <a:ext cx="889000" cy="7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112801</xdr:rowOff>
    </xdr:from>
    <xdr:to>
      <xdr:col>11</xdr:col>
      <xdr:colOff>31750</xdr:colOff>
      <xdr:row>82</xdr:row>
      <xdr:rowOff>152364</xdr:rowOff>
    </xdr:to>
    <xdr:cxnSp macro="">
      <xdr:nvCxnSpPr>
        <xdr:cNvPr id="207" name="直線コネクタ 206"/>
        <xdr:cNvCxnSpPr/>
      </xdr:nvCxnSpPr>
      <xdr:spPr>
        <a:xfrm>
          <a:off x="1447800" y="14171701"/>
          <a:ext cx="889000" cy="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95104</xdr:rowOff>
    </xdr:from>
    <xdr:to>
      <xdr:col>23</xdr:col>
      <xdr:colOff>184150</xdr:colOff>
      <xdr:row>85</xdr:row>
      <xdr:rowOff>25254</xdr:rowOff>
    </xdr:to>
    <xdr:sp macro="" textlink="">
      <xdr:nvSpPr>
        <xdr:cNvPr id="217" name="楕円 216"/>
        <xdr:cNvSpPr/>
      </xdr:nvSpPr>
      <xdr:spPr>
        <a:xfrm>
          <a:off x="4902200" y="144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67181</xdr:rowOff>
    </xdr:from>
    <xdr:ext cx="762000" cy="259045"/>
    <xdr:sp macro="" textlink="">
      <xdr:nvSpPr>
        <xdr:cNvPr id="218" name="人件費・物件費等の状況該当値テキスト"/>
        <xdr:cNvSpPr txBox="1"/>
      </xdr:nvSpPr>
      <xdr:spPr>
        <a:xfrm>
          <a:off x="5041900" y="144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149710</xdr:rowOff>
    </xdr:from>
    <xdr:to>
      <xdr:col>19</xdr:col>
      <xdr:colOff>184150</xdr:colOff>
      <xdr:row>83</xdr:row>
      <xdr:rowOff>79860</xdr:rowOff>
    </xdr:to>
    <xdr:sp macro="" textlink="">
      <xdr:nvSpPr>
        <xdr:cNvPr id="219" name="楕円 218"/>
        <xdr:cNvSpPr/>
      </xdr:nvSpPr>
      <xdr:spPr>
        <a:xfrm>
          <a:off x="4064000" y="142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64637</xdr:rowOff>
    </xdr:from>
    <xdr:ext cx="736600" cy="259045"/>
    <xdr:sp macro="" textlink="">
      <xdr:nvSpPr>
        <xdr:cNvPr id="220" name="テキスト ボックス 219"/>
        <xdr:cNvSpPr txBox="1"/>
      </xdr:nvSpPr>
      <xdr:spPr>
        <a:xfrm>
          <a:off x="3733800" y="1429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5572</xdr:rowOff>
    </xdr:from>
    <xdr:to>
      <xdr:col>15</xdr:col>
      <xdr:colOff>133350</xdr:colOff>
      <xdr:row>83</xdr:row>
      <xdr:rowOff>107172</xdr:rowOff>
    </xdr:to>
    <xdr:sp macro="" textlink="">
      <xdr:nvSpPr>
        <xdr:cNvPr id="221" name="楕円 220"/>
        <xdr:cNvSpPr/>
      </xdr:nvSpPr>
      <xdr:spPr>
        <a:xfrm>
          <a:off x="3175000" y="142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91949</xdr:rowOff>
    </xdr:from>
    <xdr:ext cx="762000" cy="259045"/>
    <xdr:sp macro="" textlink="">
      <xdr:nvSpPr>
        <xdr:cNvPr id="222" name="テキスト ボックス 221"/>
        <xdr:cNvSpPr txBox="1"/>
      </xdr:nvSpPr>
      <xdr:spPr>
        <a:xfrm>
          <a:off x="2844800" y="143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101564</xdr:rowOff>
    </xdr:from>
    <xdr:to>
      <xdr:col>11</xdr:col>
      <xdr:colOff>82550</xdr:colOff>
      <xdr:row>83</xdr:row>
      <xdr:rowOff>31714</xdr:rowOff>
    </xdr:to>
    <xdr:sp macro="" textlink="">
      <xdr:nvSpPr>
        <xdr:cNvPr id="223" name="楕円 222"/>
        <xdr:cNvSpPr/>
      </xdr:nvSpPr>
      <xdr:spPr>
        <a:xfrm>
          <a:off x="2286000" y="141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16491</xdr:rowOff>
    </xdr:from>
    <xdr:ext cx="762000" cy="259045"/>
    <xdr:sp macro="" textlink="">
      <xdr:nvSpPr>
        <xdr:cNvPr id="224" name="テキスト ボックス 223"/>
        <xdr:cNvSpPr txBox="1"/>
      </xdr:nvSpPr>
      <xdr:spPr>
        <a:xfrm>
          <a:off x="1955800" y="142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62001</xdr:rowOff>
    </xdr:from>
    <xdr:to>
      <xdr:col>7</xdr:col>
      <xdr:colOff>31750</xdr:colOff>
      <xdr:row>82</xdr:row>
      <xdr:rowOff>163601</xdr:rowOff>
    </xdr:to>
    <xdr:sp macro="" textlink="">
      <xdr:nvSpPr>
        <xdr:cNvPr id="225" name="楕円 224"/>
        <xdr:cNvSpPr/>
      </xdr:nvSpPr>
      <xdr:spPr>
        <a:xfrm>
          <a:off x="1397000" y="141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148378</xdr:rowOff>
    </xdr:from>
    <xdr:ext cx="762000" cy="259045"/>
    <xdr:sp macro="" textlink="">
      <xdr:nvSpPr>
        <xdr:cNvPr id="226" name="テキスト ボックス 225"/>
        <xdr:cNvSpPr txBox="1"/>
      </xdr:nvSpPr>
      <xdr:spPr>
        <a:xfrm>
          <a:off x="1066800" y="142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143027</xdr:rowOff>
    </xdr:from>
    <xdr:to>
      <xdr:col>81</xdr:col>
      <xdr:colOff>44450</xdr:colOff>
      <xdr:row>81</xdr:row>
      <xdr:rowOff>143027</xdr:rowOff>
    </xdr:to>
    <xdr:cxnSp macro="">
      <xdr:nvCxnSpPr>
        <xdr:cNvPr id="262" name="直線コネクタ 261"/>
        <xdr:cNvCxnSpPr/>
      </xdr:nvCxnSpPr>
      <xdr:spPr>
        <a:xfrm>
          <a:off x="16179800" y="14030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109462</xdr:rowOff>
    </xdr:to>
    <xdr:cxnSp macro="">
      <xdr:nvCxnSpPr>
        <xdr:cNvPr id="265" name="直線コネクタ 264"/>
        <xdr:cNvCxnSpPr/>
      </xdr:nvCxnSpPr>
      <xdr:spPr>
        <a:xfrm flipV="1">
          <a:off x="15290800" y="140304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109462</xdr:rowOff>
    </xdr:to>
    <xdr:cxnSp macro="">
      <xdr:nvCxnSpPr>
        <xdr:cNvPr id="268" name="直線コネクタ 267"/>
        <xdr:cNvCxnSpPr/>
      </xdr:nvCxnSpPr>
      <xdr:spPr>
        <a:xfrm>
          <a:off x="14401800" y="141568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97971</xdr:rowOff>
    </xdr:to>
    <xdr:cxnSp macro="">
      <xdr:nvCxnSpPr>
        <xdr:cNvPr id="271" name="直線コネクタ 270"/>
        <xdr:cNvCxnSpPr/>
      </xdr:nvCxnSpPr>
      <xdr:spPr>
        <a:xfrm>
          <a:off x="13512800" y="140189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92227</xdr:rowOff>
    </xdr:from>
    <xdr:to>
      <xdr:col>81</xdr:col>
      <xdr:colOff>95250</xdr:colOff>
      <xdr:row>82</xdr:row>
      <xdr:rowOff>22377</xdr:rowOff>
    </xdr:to>
    <xdr:sp macro="" textlink="">
      <xdr:nvSpPr>
        <xdr:cNvPr id="281" name="楕円 280"/>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108754</xdr:rowOff>
    </xdr:from>
    <xdr:ext cx="762000" cy="259045"/>
    <xdr:sp macro="" textlink="">
      <xdr:nvSpPr>
        <xdr:cNvPr id="282"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92227</xdr:rowOff>
    </xdr:from>
    <xdr:to>
      <xdr:col>77</xdr:col>
      <xdr:colOff>95250</xdr:colOff>
      <xdr:row>82</xdr:row>
      <xdr:rowOff>22377</xdr:rowOff>
    </xdr:to>
    <xdr:sp macro="" textlink="">
      <xdr:nvSpPr>
        <xdr:cNvPr id="283" name="楕円 282"/>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32554</xdr:rowOff>
    </xdr:from>
    <xdr:ext cx="736600" cy="259045"/>
    <xdr:sp macro="" textlink="">
      <xdr:nvSpPr>
        <xdr:cNvPr id="284" name="テキスト ボックス 283"/>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58662</xdr:rowOff>
    </xdr:from>
    <xdr:to>
      <xdr:col>73</xdr:col>
      <xdr:colOff>44450</xdr:colOff>
      <xdr:row>82</xdr:row>
      <xdr:rowOff>160262</xdr:rowOff>
    </xdr:to>
    <xdr:sp macro="" textlink="">
      <xdr:nvSpPr>
        <xdr:cNvPr id="285" name="楕円 284"/>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170439</xdr:rowOff>
    </xdr:from>
    <xdr:ext cx="762000" cy="259045"/>
    <xdr:sp macro="" textlink="">
      <xdr:nvSpPr>
        <xdr:cNvPr id="286" name="テキスト ボックス 285"/>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7" name="楕円 286"/>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8" name="テキスト ボックス 287"/>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9" name="楕円 288"/>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90" name="テキスト ボックス 289"/>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つの福祉施設を民間に移管し企業会計は閉鎖したが、平成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年度までは福祉施設の職員は町からの派遣とするため、企業会計職員が一般会計に異動し大きく増加している。</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79184</xdr:rowOff>
    </xdr:from>
    <xdr:to>
      <xdr:col>81</xdr:col>
      <xdr:colOff>44450</xdr:colOff>
      <xdr:row>64</xdr:row>
      <xdr:rowOff>111157</xdr:rowOff>
    </xdr:to>
    <xdr:cxnSp macro="">
      <xdr:nvCxnSpPr>
        <xdr:cNvPr id="321" name="直線コネクタ 320"/>
        <xdr:cNvCxnSpPr/>
      </xdr:nvCxnSpPr>
      <xdr:spPr>
        <a:xfrm>
          <a:off x="16179800" y="11051984"/>
          <a:ext cx="8382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115157</xdr:rowOff>
    </xdr:from>
    <xdr:to>
      <xdr:col>77</xdr:col>
      <xdr:colOff>44450</xdr:colOff>
      <xdr:row>64</xdr:row>
      <xdr:rowOff>79184</xdr:rowOff>
    </xdr:to>
    <xdr:cxnSp macro="">
      <xdr:nvCxnSpPr>
        <xdr:cNvPr id="324" name="直線コネクタ 323"/>
        <xdr:cNvCxnSpPr/>
      </xdr:nvCxnSpPr>
      <xdr:spPr>
        <a:xfrm>
          <a:off x="15290800" y="10573607"/>
          <a:ext cx="889000" cy="4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109728</xdr:rowOff>
    </xdr:from>
    <xdr:to>
      <xdr:col>72</xdr:col>
      <xdr:colOff>203200</xdr:colOff>
      <xdr:row>61</xdr:row>
      <xdr:rowOff>115157</xdr:rowOff>
    </xdr:to>
    <xdr:cxnSp macro="">
      <xdr:nvCxnSpPr>
        <xdr:cNvPr id="327" name="直線コネクタ 326"/>
        <xdr:cNvCxnSpPr/>
      </xdr:nvCxnSpPr>
      <xdr:spPr>
        <a:xfrm>
          <a:off x="14401800" y="1056817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109728</xdr:rowOff>
    </xdr:to>
    <xdr:cxnSp macro="">
      <xdr:nvCxnSpPr>
        <xdr:cNvPr id="330" name="直線コネクタ 329"/>
        <xdr:cNvCxnSpPr/>
      </xdr:nvCxnSpPr>
      <xdr:spPr>
        <a:xfrm>
          <a:off x="13512800" y="105054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60357</xdr:rowOff>
    </xdr:from>
    <xdr:to>
      <xdr:col>81</xdr:col>
      <xdr:colOff>95250</xdr:colOff>
      <xdr:row>64</xdr:row>
      <xdr:rowOff>161957</xdr:rowOff>
    </xdr:to>
    <xdr:sp macro="" textlink="">
      <xdr:nvSpPr>
        <xdr:cNvPr id="340" name="楕円 339"/>
        <xdr:cNvSpPr/>
      </xdr:nvSpPr>
      <xdr:spPr>
        <a:xfrm>
          <a:off x="16967200" y="110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32434</xdr:rowOff>
    </xdr:from>
    <xdr:ext cx="762000" cy="259045"/>
    <xdr:sp macro="" textlink="">
      <xdr:nvSpPr>
        <xdr:cNvPr id="341" name="定員管理の状況該当値テキスト"/>
        <xdr:cNvSpPr txBox="1"/>
      </xdr:nvSpPr>
      <xdr:spPr>
        <a:xfrm>
          <a:off x="17106900" y="1100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28384</xdr:rowOff>
    </xdr:from>
    <xdr:to>
      <xdr:col>77</xdr:col>
      <xdr:colOff>95250</xdr:colOff>
      <xdr:row>64</xdr:row>
      <xdr:rowOff>129984</xdr:rowOff>
    </xdr:to>
    <xdr:sp macro="" textlink="">
      <xdr:nvSpPr>
        <xdr:cNvPr id="342" name="楕円 341"/>
        <xdr:cNvSpPr/>
      </xdr:nvSpPr>
      <xdr:spPr>
        <a:xfrm>
          <a:off x="16129000" y="110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114761</xdr:rowOff>
    </xdr:from>
    <xdr:ext cx="736600" cy="259045"/>
    <xdr:sp macro="" textlink="">
      <xdr:nvSpPr>
        <xdr:cNvPr id="343" name="テキスト ボックス 342"/>
        <xdr:cNvSpPr txBox="1"/>
      </xdr:nvSpPr>
      <xdr:spPr>
        <a:xfrm>
          <a:off x="15798800" y="11087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64357</xdr:rowOff>
    </xdr:from>
    <xdr:to>
      <xdr:col>73</xdr:col>
      <xdr:colOff>44450</xdr:colOff>
      <xdr:row>61</xdr:row>
      <xdr:rowOff>165957</xdr:rowOff>
    </xdr:to>
    <xdr:sp macro="" textlink="">
      <xdr:nvSpPr>
        <xdr:cNvPr id="344" name="楕円 343"/>
        <xdr:cNvSpPr/>
      </xdr:nvSpPr>
      <xdr:spPr>
        <a:xfrm>
          <a:off x="15240000" y="10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150734</xdr:rowOff>
    </xdr:from>
    <xdr:ext cx="762000" cy="259045"/>
    <xdr:sp macro="" textlink="">
      <xdr:nvSpPr>
        <xdr:cNvPr id="345" name="テキスト ボックス 344"/>
        <xdr:cNvSpPr txBox="1"/>
      </xdr:nvSpPr>
      <xdr:spPr>
        <a:xfrm>
          <a:off x="14909800" y="1060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58928</xdr:rowOff>
    </xdr:from>
    <xdr:to>
      <xdr:col>68</xdr:col>
      <xdr:colOff>203200</xdr:colOff>
      <xdr:row>61</xdr:row>
      <xdr:rowOff>160528</xdr:rowOff>
    </xdr:to>
    <xdr:sp macro="" textlink="">
      <xdr:nvSpPr>
        <xdr:cNvPr id="346" name="楕円 345"/>
        <xdr:cNvSpPr/>
      </xdr:nvSpPr>
      <xdr:spPr>
        <a:xfrm>
          <a:off x="14351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145305</xdr:rowOff>
    </xdr:from>
    <xdr:ext cx="762000" cy="259045"/>
    <xdr:sp macro="" textlink="">
      <xdr:nvSpPr>
        <xdr:cNvPr id="347" name="テキスト ボックス 346"/>
        <xdr:cNvSpPr txBox="1"/>
      </xdr:nvSpPr>
      <xdr:spPr>
        <a:xfrm>
          <a:off x="14020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8" name="楕円 347"/>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9" name="テキスト ボックス 348"/>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44</xdr:row>
      <xdr:rowOff>107648</xdr:rowOff>
    </xdr:to>
    <xdr:cxnSp macro="">
      <xdr:nvCxnSpPr>
        <xdr:cNvPr id="385" name="直線コネクタ 384"/>
        <xdr:cNvCxnSpPr/>
      </xdr:nvCxnSpPr>
      <xdr:spPr>
        <a:xfrm>
          <a:off x="16179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96157</xdr:rowOff>
    </xdr:to>
    <xdr:cxnSp macro="">
      <xdr:nvCxnSpPr>
        <xdr:cNvPr id="388" name="直線コネクタ 387"/>
        <xdr:cNvCxnSpPr/>
      </xdr:nvCxnSpPr>
      <xdr:spPr>
        <a:xfrm>
          <a:off x="15290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44</xdr:row>
      <xdr:rowOff>96157</xdr:rowOff>
    </xdr:to>
    <xdr:cxnSp macro="">
      <xdr:nvCxnSpPr>
        <xdr:cNvPr id="391" name="直線コネクタ 390"/>
        <xdr:cNvCxnSpPr/>
      </xdr:nvCxnSpPr>
      <xdr:spPr>
        <a:xfrm flipV="1">
          <a:off x="14401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107648</xdr:rowOff>
    </xdr:to>
    <xdr:cxnSp macro="">
      <xdr:nvCxnSpPr>
        <xdr:cNvPr id="394" name="直線コネクタ 393"/>
        <xdr:cNvCxnSpPr/>
      </xdr:nvCxnSpPr>
      <xdr:spPr>
        <a:xfrm flipV="1">
          <a:off x="13512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56848</xdr:rowOff>
    </xdr:from>
    <xdr:to>
      <xdr:col>81</xdr:col>
      <xdr:colOff>95250</xdr:colOff>
      <xdr:row>44</xdr:row>
      <xdr:rowOff>158448</xdr:rowOff>
    </xdr:to>
    <xdr:sp macro="" textlink="">
      <xdr:nvSpPr>
        <xdr:cNvPr id="404" name="楕円 403"/>
        <xdr:cNvSpPr/>
      </xdr:nvSpPr>
      <xdr:spPr>
        <a:xfrm>
          <a:off x="16967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124175</xdr:rowOff>
    </xdr:from>
    <xdr:ext cx="762000" cy="259045"/>
    <xdr:sp macro="" textlink="">
      <xdr:nvSpPr>
        <xdr:cNvPr id="405" name="公債費負担の状況該当値テキスト"/>
        <xdr:cNvSpPr txBox="1"/>
      </xdr:nvSpPr>
      <xdr:spPr>
        <a:xfrm>
          <a:off x="17106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406" name="楕円 405"/>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407" name="テキスト ボックス 406"/>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8" name="楕円 407"/>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9" name="テキスト ボックス 408"/>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0" name="楕円 409"/>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1" name="テキスト ボックス 410"/>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2" name="楕円 411"/>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3" name="テキスト ボックス 412"/>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類似団体平均を大きく上回っている状況にある。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地方債現在高や下水道事業などの公営企業</a:t>
          </a:r>
          <a:r>
            <a:rPr kumimoji="1" lang="ja-JP" altLang="en-US" sz="1100" b="0" i="0" u="none" strike="noStrike" kern="0" cap="none" spc="0" normalizeH="0" baseline="0" noProof="0">
              <a:ln>
                <a:noFill/>
              </a:ln>
              <a:solidFill>
                <a:prstClr val="black"/>
              </a:solidFill>
              <a:effectLst/>
              <a:uLnTx/>
              <a:uFillTx/>
              <a:latin typeface="+mn-lt"/>
              <a:ea typeface="+mn-ea"/>
              <a:cs typeface="+mn-cs"/>
            </a:rPr>
            <a:t>に係る地方債に対する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繰出金が多額</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である一方、</a:t>
          </a:r>
          <a:r>
            <a:rPr kumimoji="1" lang="ja-JP" altLang="en-US" sz="1100">
              <a:solidFill>
                <a:schemeClr val="dk1"/>
              </a:solidFill>
              <a:effectLst/>
              <a:latin typeface="+mn-lt"/>
              <a:ea typeface="+mn-ea"/>
              <a:cs typeface="+mn-cs"/>
            </a:rPr>
            <a:t>地方債の償還等に充当可能な基金、地方債現在高等に係る基準財政需要額算入見込額は減少している。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引き続き、新規地方債の発行抑制や、有利な地方債の活用、繰上償還の実施等により改善に努める。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132588</xdr:rowOff>
    </xdr:from>
    <xdr:to>
      <xdr:col>81</xdr:col>
      <xdr:colOff>44450</xdr:colOff>
      <xdr:row>17</xdr:row>
      <xdr:rowOff>75353</xdr:rowOff>
    </xdr:to>
    <xdr:cxnSp macro="">
      <xdr:nvCxnSpPr>
        <xdr:cNvPr id="447" name="直線コネクタ 446"/>
        <xdr:cNvCxnSpPr/>
      </xdr:nvCxnSpPr>
      <xdr:spPr>
        <a:xfrm>
          <a:off x="16179800" y="2875788"/>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77089</xdr:rowOff>
    </xdr:from>
    <xdr:to>
      <xdr:col>77</xdr:col>
      <xdr:colOff>44450</xdr:colOff>
      <xdr:row>16</xdr:row>
      <xdr:rowOff>132588</xdr:rowOff>
    </xdr:to>
    <xdr:cxnSp macro="">
      <xdr:nvCxnSpPr>
        <xdr:cNvPr id="450" name="直線コネクタ 449"/>
        <xdr:cNvCxnSpPr/>
      </xdr:nvCxnSpPr>
      <xdr:spPr>
        <a:xfrm>
          <a:off x="15290800" y="28202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77089</xdr:rowOff>
    </xdr:from>
    <xdr:to>
      <xdr:col>72</xdr:col>
      <xdr:colOff>203200</xdr:colOff>
      <xdr:row>16</xdr:row>
      <xdr:rowOff>144653</xdr:rowOff>
    </xdr:to>
    <xdr:cxnSp macro="">
      <xdr:nvCxnSpPr>
        <xdr:cNvPr id="453" name="直線コネクタ 452"/>
        <xdr:cNvCxnSpPr/>
      </xdr:nvCxnSpPr>
      <xdr:spPr>
        <a:xfrm flipV="1">
          <a:off x="14401800" y="282028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144653</xdr:rowOff>
    </xdr:from>
    <xdr:to>
      <xdr:col>68</xdr:col>
      <xdr:colOff>152400</xdr:colOff>
      <xdr:row>17</xdr:row>
      <xdr:rowOff>85810</xdr:rowOff>
    </xdr:to>
    <xdr:cxnSp macro="">
      <xdr:nvCxnSpPr>
        <xdr:cNvPr id="456" name="直線コネクタ 455"/>
        <xdr:cNvCxnSpPr/>
      </xdr:nvCxnSpPr>
      <xdr:spPr>
        <a:xfrm flipV="1">
          <a:off x="13512800" y="288785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24553</xdr:rowOff>
    </xdr:from>
    <xdr:to>
      <xdr:col>81</xdr:col>
      <xdr:colOff>95250</xdr:colOff>
      <xdr:row>17</xdr:row>
      <xdr:rowOff>126153</xdr:rowOff>
    </xdr:to>
    <xdr:sp macro="" textlink="">
      <xdr:nvSpPr>
        <xdr:cNvPr id="466" name="楕円 465"/>
        <xdr:cNvSpPr/>
      </xdr:nvSpPr>
      <xdr:spPr>
        <a:xfrm>
          <a:off x="169672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168080</xdr:rowOff>
    </xdr:from>
    <xdr:ext cx="762000" cy="259045"/>
    <xdr:sp macro="" textlink="">
      <xdr:nvSpPr>
        <xdr:cNvPr id="467" name="将来負担の状況該当値テキスト"/>
        <xdr:cNvSpPr txBox="1"/>
      </xdr:nvSpPr>
      <xdr:spPr>
        <a:xfrm>
          <a:off x="17106900" y="291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81788</xdr:rowOff>
    </xdr:from>
    <xdr:to>
      <xdr:col>77</xdr:col>
      <xdr:colOff>95250</xdr:colOff>
      <xdr:row>17</xdr:row>
      <xdr:rowOff>11938</xdr:rowOff>
    </xdr:to>
    <xdr:sp macro="" textlink="">
      <xdr:nvSpPr>
        <xdr:cNvPr id="468" name="楕円 467"/>
        <xdr:cNvSpPr/>
      </xdr:nvSpPr>
      <xdr:spPr>
        <a:xfrm>
          <a:off x="16129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168165</xdr:rowOff>
    </xdr:from>
    <xdr:ext cx="736600" cy="259045"/>
    <xdr:sp macro="" textlink="">
      <xdr:nvSpPr>
        <xdr:cNvPr id="469" name="テキスト ボックス 468"/>
        <xdr:cNvSpPr txBox="1"/>
      </xdr:nvSpPr>
      <xdr:spPr>
        <a:xfrm>
          <a:off x="15798800" y="291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26289</xdr:rowOff>
    </xdr:from>
    <xdr:to>
      <xdr:col>73</xdr:col>
      <xdr:colOff>44450</xdr:colOff>
      <xdr:row>16</xdr:row>
      <xdr:rowOff>127889</xdr:rowOff>
    </xdr:to>
    <xdr:sp macro="" textlink="">
      <xdr:nvSpPr>
        <xdr:cNvPr id="470" name="楕円 469"/>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112666</xdr:rowOff>
    </xdr:from>
    <xdr:ext cx="762000" cy="259045"/>
    <xdr:sp macro="" textlink="">
      <xdr:nvSpPr>
        <xdr:cNvPr id="471" name="テキスト ボックス 470"/>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93853</xdr:rowOff>
    </xdr:from>
    <xdr:to>
      <xdr:col>68</xdr:col>
      <xdr:colOff>203200</xdr:colOff>
      <xdr:row>17</xdr:row>
      <xdr:rowOff>24003</xdr:rowOff>
    </xdr:to>
    <xdr:sp macro="" textlink="">
      <xdr:nvSpPr>
        <xdr:cNvPr id="472" name="楕円 471"/>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8780</xdr:rowOff>
    </xdr:from>
    <xdr:ext cx="762000" cy="259045"/>
    <xdr:sp macro="" textlink="">
      <xdr:nvSpPr>
        <xdr:cNvPr id="473" name="テキスト ボックス 472"/>
        <xdr:cNvSpPr txBox="1"/>
      </xdr:nvSpPr>
      <xdr:spPr>
        <a:xfrm>
          <a:off x="14020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35010</xdr:rowOff>
    </xdr:from>
    <xdr:to>
      <xdr:col>64</xdr:col>
      <xdr:colOff>152400</xdr:colOff>
      <xdr:row>17</xdr:row>
      <xdr:rowOff>136610</xdr:rowOff>
    </xdr:to>
    <xdr:sp macro="" textlink="">
      <xdr:nvSpPr>
        <xdr:cNvPr id="474" name="楕円 473"/>
        <xdr:cNvSpPr/>
      </xdr:nvSpPr>
      <xdr:spPr>
        <a:xfrm>
          <a:off x="13462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121387</xdr:rowOff>
    </xdr:from>
    <xdr:ext cx="762000" cy="259045"/>
    <xdr:sp macro="" textlink="">
      <xdr:nvSpPr>
        <xdr:cNvPr id="475" name="テキスト ボックス 474"/>
        <xdr:cNvSpPr txBox="1"/>
      </xdr:nvSpPr>
      <xdr:spPr>
        <a:xfrm>
          <a:off x="13131800" y="30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159004</xdr:rowOff>
    </xdr:to>
    <xdr:cxnSp macro="">
      <xdr:nvCxnSpPr>
        <xdr:cNvPr id="64" name="直線コネクタ 63"/>
        <xdr:cNvCxnSpPr/>
      </xdr:nvCxnSpPr>
      <xdr:spPr>
        <a:xfrm>
          <a:off x="3987800" y="6253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149860</xdr:rowOff>
    </xdr:to>
    <xdr:cxnSp macro="">
      <xdr:nvCxnSpPr>
        <xdr:cNvPr id="67" name="直線コネクタ 66"/>
        <xdr:cNvCxnSpPr/>
      </xdr:nvCxnSpPr>
      <xdr:spPr>
        <a:xfrm flipV="1">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0" name="直線コネクタ 69"/>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3" name="直線コネクタ 72"/>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58420</xdr:rowOff>
    </xdr:to>
    <xdr:cxnSp macro="">
      <xdr:nvCxnSpPr>
        <xdr:cNvPr id="121" name="直線コネクタ 120"/>
        <xdr:cNvCxnSpPr/>
      </xdr:nvCxnSpPr>
      <xdr:spPr>
        <a:xfrm>
          <a:off x="15671800" y="25558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41275</xdr:rowOff>
    </xdr:to>
    <xdr:cxnSp macro="">
      <xdr:nvCxnSpPr>
        <xdr:cNvPr id="124" name="直線コネクタ 123"/>
        <xdr:cNvCxnSpPr/>
      </xdr:nvCxnSpPr>
      <xdr:spPr>
        <a:xfrm flipV="1">
          <a:off x="14782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46990</xdr:rowOff>
    </xdr:to>
    <xdr:cxnSp macro="">
      <xdr:nvCxnSpPr>
        <xdr:cNvPr id="127" name="直線コネクタ 126"/>
        <xdr:cNvCxnSpPr/>
      </xdr:nvCxnSpPr>
      <xdr:spPr>
        <a:xfrm flipV="1">
          <a:off x="13893800" y="2613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46990</xdr:rowOff>
    </xdr:to>
    <xdr:cxnSp macro="">
      <xdr:nvCxnSpPr>
        <xdr:cNvPr id="130" name="直線コネクタ 129"/>
        <xdr:cNvCxnSpPr/>
      </xdr:nvCxnSpPr>
      <xdr:spPr>
        <a:xfrm>
          <a:off x="13004800" y="25158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1"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44" name="楕円 143"/>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45" name="テキスト ボックス 144"/>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48" name="楕円 147"/>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5097</xdr:rowOff>
    </xdr:from>
    <xdr:ext cx="762000" cy="259045"/>
    <xdr:sp macro="" textlink="">
      <xdr:nvSpPr>
        <xdr:cNvPr id="149" name="テキスト ボックス 148"/>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今後においても、各種制度に基づいた適正な審査を行い、健全な運営に努める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2" name="直線コネクタ 181"/>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5" name="直線コネクタ 184"/>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88" name="直線コネクタ 187"/>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127000</xdr:rowOff>
    </xdr:to>
    <xdr:cxnSp macro="">
      <xdr:nvCxnSpPr>
        <xdr:cNvPr id="191" name="直線コネクタ 190"/>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5" name="楕円 204"/>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6" name="テキスト ボックス 205"/>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7" name="楕円 20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8" name="テキスト ボックス 20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9" name="楕円 208"/>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0" name="テキスト ボックス 209"/>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下水道施設の維持管理経費に対する繰出金や国民健康保険事業会計への繰出金などの占める割合が高い状況だが、類似団体平均と比較するとほぼ同率となっている。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56</xdr:row>
      <xdr:rowOff>168148</xdr:rowOff>
    </xdr:to>
    <xdr:cxnSp macro="">
      <xdr:nvCxnSpPr>
        <xdr:cNvPr id="240" name="直線コネクタ 239"/>
        <xdr:cNvCxnSpPr/>
      </xdr:nvCxnSpPr>
      <xdr:spPr>
        <a:xfrm>
          <a:off x="15671800" y="9764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163576</xdr:rowOff>
    </xdr:to>
    <xdr:cxnSp macro="">
      <xdr:nvCxnSpPr>
        <xdr:cNvPr id="243" name="直線コネクタ 242"/>
        <xdr:cNvCxnSpPr/>
      </xdr:nvCxnSpPr>
      <xdr:spPr>
        <a:xfrm>
          <a:off x="14782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149860</xdr:rowOff>
    </xdr:to>
    <xdr:cxnSp macro="">
      <xdr:nvCxnSpPr>
        <xdr:cNvPr id="246" name="直線コネクタ 245"/>
        <xdr:cNvCxnSpPr/>
      </xdr:nvCxnSpPr>
      <xdr:spPr>
        <a:xfrm flipV="1">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163576</xdr:rowOff>
    </xdr:to>
    <xdr:cxnSp macro="">
      <xdr:nvCxnSpPr>
        <xdr:cNvPr id="249" name="直線コネクタ 248"/>
        <xdr:cNvCxnSpPr/>
      </xdr:nvCxnSpPr>
      <xdr:spPr>
        <a:xfrm flipV="1">
          <a:off x="13004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9" name="楕円 258"/>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0"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1" name="楕円 260"/>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62" name="テキスト ボックス 26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3" name="楕円 262"/>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4" name="テキスト ボックス 26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67" name="楕円 266"/>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68" name="テキスト ボックス 267"/>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108712</xdr:rowOff>
    </xdr:to>
    <xdr:cxnSp macro="">
      <xdr:nvCxnSpPr>
        <xdr:cNvPr id="298" name="直線コネクタ 297"/>
        <xdr:cNvCxnSpPr/>
      </xdr:nvCxnSpPr>
      <xdr:spPr>
        <a:xfrm flipV="1">
          <a:off x="15671800" y="645464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110998</xdr:rowOff>
    </xdr:to>
    <xdr:cxnSp macro="">
      <xdr:nvCxnSpPr>
        <xdr:cNvPr id="301" name="直線コネクタ 300"/>
        <xdr:cNvCxnSpPr/>
      </xdr:nvCxnSpPr>
      <xdr:spPr>
        <a:xfrm flipV="1">
          <a:off x="14782800" y="66238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39</xdr:row>
      <xdr:rowOff>110998</xdr:rowOff>
    </xdr:to>
    <xdr:cxnSp macro="">
      <xdr:nvCxnSpPr>
        <xdr:cNvPr id="304" name="直線コネクタ 303"/>
        <xdr:cNvCxnSpPr/>
      </xdr:nvCxnSpPr>
      <xdr:spPr>
        <a:xfrm>
          <a:off x="13893800" y="65643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49276</xdr:rowOff>
    </xdr:to>
    <xdr:cxnSp macro="">
      <xdr:nvCxnSpPr>
        <xdr:cNvPr id="307" name="直線コネクタ 306"/>
        <xdr:cNvCxnSpPr/>
      </xdr:nvCxnSpPr>
      <xdr:spPr>
        <a:xfrm>
          <a:off x="13004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7" name="楕円 316"/>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8"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19" name="楕円 318"/>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0" name="テキスト ボックス 319"/>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21" name="楕円 320"/>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22" name="テキスト ボックス 321"/>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3" name="楕円 322"/>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4" name="テキスト ボックス 323"/>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5" name="楕円 324"/>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6" name="テキスト ボックス 325"/>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行った、道路・公営住宅・公園・一般廃棄物最終処分場・認定こども園・小中学校等の社会資本整備によって、地方債の元利償還金が多額となっており公債費に係る経常収支比率は類似団体を上回っている状況にある。</a:t>
          </a:r>
          <a:endParaRPr lang="ja-JP" altLang="ja-JP" sz="1400">
            <a:effectLst/>
          </a:endParaRPr>
        </a:p>
        <a:p>
          <a:r>
            <a:rPr kumimoji="1" lang="ja-JP" altLang="ja-JP" sz="1100">
              <a:solidFill>
                <a:schemeClr val="dk1"/>
              </a:solidFill>
              <a:effectLst/>
              <a:latin typeface="+mn-lt"/>
              <a:ea typeface="+mn-ea"/>
              <a:cs typeface="+mn-cs"/>
            </a:rPr>
            <a:t>　また、一部事務組合・下水道事業・病院事業等の企業債元利償還金に係る繰出金の公債費に準ずる費用と合わせると、類似団体平均を大きく上回る状況にある。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51563</xdr:rowOff>
    </xdr:to>
    <xdr:cxnSp macro="">
      <xdr:nvCxnSpPr>
        <xdr:cNvPr id="356" name="直線コネクタ 355"/>
        <xdr:cNvCxnSpPr/>
      </xdr:nvCxnSpPr>
      <xdr:spPr>
        <a:xfrm>
          <a:off x="3987800" y="13554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79</xdr:row>
      <xdr:rowOff>10413</xdr:rowOff>
    </xdr:to>
    <xdr:cxnSp macro="">
      <xdr:nvCxnSpPr>
        <xdr:cNvPr id="359" name="直線コネクタ 358"/>
        <xdr:cNvCxnSpPr/>
      </xdr:nvCxnSpPr>
      <xdr:spPr>
        <a:xfrm>
          <a:off x="3098800" y="134498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79</xdr:row>
      <xdr:rowOff>19558</xdr:rowOff>
    </xdr:to>
    <xdr:cxnSp macro="">
      <xdr:nvCxnSpPr>
        <xdr:cNvPr id="362" name="直線コネクタ 361"/>
        <xdr:cNvCxnSpPr/>
      </xdr:nvCxnSpPr>
      <xdr:spPr>
        <a:xfrm flipV="1">
          <a:off x="2209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88137</xdr:rowOff>
    </xdr:to>
    <xdr:cxnSp macro="">
      <xdr:nvCxnSpPr>
        <xdr:cNvPr id="365" name="直線コネクタ 364"/>
        <xdr:cNvCxnSpPr/>
      </xdr:nvCxnSpPr>
      <xdr:spPr>
        <a:xfrm flipV="1">
          <a:off x="1320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5" name="楕円 374"/>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6"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7" name="楕円 376"/>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78" name="テキスト ボックス 377"/>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79" name="楕円 378"/>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0" name="テキスト ボックス 379"/>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1" name="楕円 380"/>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2" name="テキスト ボックス 381"/>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83" name="楕円 382"/>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84" name="テキスト ボックス 383"/>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人件費においては、関係団体と協議のうえ、職員給与の独自削減や職員採用の抑制などを図り縮減に努める。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75</xdr:row>
      <xdr:rowOff>161289</xdr:rowOff>
    </xdr:to>
    <xdr:cxnSp macro="">
      <xdr:nvCxnSpPr>
        <xdr:cNvPr id="415" name="直線コネクタ 414"/>
        <xdr:cNvCxnSpPr/>
      </xdr:nvCxnSpPr>
      <xdr:spPr>
        <a:xfrm flipV="1">
          <a:off x="15671800" y="130017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69850</xdr:rowOff>
    </xdr:to>
    <xdr:cxnSp macro="">
      <xdr:nvCxnSpPr>
        <xdr:cNvPr id="418" name="直線コネクタ 417"/>
        <xdr:cNvCxnSpPr/>
      </xdr:nvCxnSpPr>
      <xdr:spPr>
        <a:xfrm flipV="1">
          <a:off x="14782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69850</xdr:rowOff>
    </xdr:to>
    <xdr:cxnSp macro="">
      <xdr:nvCxnSpPr>
        <xdr:cNvPr id="421" name="直線コネクタ 420"/>
        <xdr:cNvCxnSpPr/>
      </xdr:nvCxnSpPr>
      <xdr:spPr>
        <a:xfrm>
          <a:off x="13893800" y="130246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165863</xdr:rowOff>
    </xdr:to>
    <xdr:cxnSp macro="">
      <xdr:nvCxnSpPr>
        <xdr:cNvPr id="424" name="直線コネクタ 423"/>
        <xdr:cNvCxnSpPr/>
      </xdr:nvCxnSpPr>
      <xdr:spPr>
        <a:xfrm>
          <a:off x="13004800" y="128234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34" name="楕円 433"/>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35"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36" name="楕円 43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38" name="楕円 43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9" name="テキスト ボックス 438"/>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0" name="楕円 439"/>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41" name="テキスト ボックス 440"/>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2" name="楕円 441"/>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43" name="テキスト ボックス 442"/>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84712</xdr:rowOff>
    </xdr:from>
    <xdr:to>
      <xdr:col>29</xdr:col>
      <xdr:colOff>127000</xdr:colOff>
      <xdr:row>16</xdr:row>
      <xdr:rowOff>148720</xdr:rowOff>
    </xdr:to>
    <xdr:cxnSp macro="">
      <xdr:nvCxnSpPr>
        <xdr:cNvPr id="48" name="直線コネクタ 47"/>
        <xdr:cNvCxnSpPr/>
      </xdr:nvCxnSpPr>
      <xdr:spPr bwMode="auto">
        <a:xfrm flipV="1">
          <a:off x="5003800" y="2532637"/>
          <a:ext cx="647700" cy="40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140024</xdr:rowOff>
    </xdr:from>
    <xdr:to>
      <xdr:col>26</xdr:col>
      <xdr:colOff>50800</xdr:colOff>
      <xdr:row>16</xdr:row>
      <xdr:rowOff>148720</xdr:rowOff>
    </xdr:to>
    <xdr:cxnSp macro="">
      <xdr:nvCxnSpPr>
        <xdr:cNvPr id="51" name="直線コネクタ 50"/>
        <xdr:cNvCxnSpPr/>
      </xdr:nvCxnSpPr>
      <xdr:spPr bwMode="auto">
        <a:xfrm>
          <a:off x="4305300" y="2930849"/>
          <a:ext cx="698500" cy="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140024</xdr:rowOff>
    </xdr:from>
    <xdr:to>
      <xdr:col>22</xdr:col>
      <xdr:colOff>114300</xdr:colOff>
      <xdr:row>17</xdr:row>
      <xdr:rowOff>65107</xdr:rowOff>
    </xdr:to>
    <xdr:cxnSp macro="">
      <xdr:nvCxnSpPr>
        <xdr:cNvPr id="54" name="直線コネクタ 53"/>
        <xdr:cNvCxnSpPr/>
      </xdr:nvCxnSpPr>
      <xdr:spPr bwMode="auto">
        <a:xfrm flipV="1">
          <a:off x="3606800" y="2930849"/>
          <a:ext cx="698500" cy="96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65107</xdr:rowOff>
    </xdr:from>
    <xdr:to>
      <xdr:col>18</xdr:col>
      <xdr:colOff>177800</xdr:colOff>
      <xdr:row>17</xdr:row>
      <xdr:rowOff>144075</xdr:rowOff>
    </xdr:to>
    <xdr:cxnSp macro="">
      <xdr:nvCxnSpPr>
        <xdr:cNvPr id="57" name="直線コネクタ 56"/>
        <xdr:cNvCxnSpPr/>
      </xdr:nvCxnSpPr>
      <xdr:spPr bwMode="auto">
        <a:xfrm flipV="1">
          <a:off x="2908300" y="3027382"/>
          <a:ext cx="698500" cy="7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33912</xdr:rowOff>
    </xdr:from>
    <xdr:to>
      <xdr:col>29</xdr:col>
      <xdr:colOff>177800</xdr:colOff>
      <xdr:row>14</xdr:row>
      <xdr:rowOff>135512</xdr:rowOff>
    </xdr:to>
    <xdr:sp macro="" textlink="">
      <xdr:nvSpPr>
        <xdr:cNvPr id="67" name="楕円 66"/>
        <xdr:cNvSpPr/>
      </xdr:nvSpPr>
      <xdr:spPr bwMode="auto">
        <a:xfrm>
          <a:off x="5600700" y="24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50439</xdr:rowOff>
    </xdr:from>
    <xdr:ext cx="762000" cy="259045"/>
    <xdr:sp macro="" textlink="">
      <xdr:nvSpPr>
        <xdr:cNvPr id="68" name="人口1人当たり決算額の推移該当値テキスト130"/>
        <xdr:cNvSpPr txBox="1"/>
      </xdr:nvSpPr>
      <xdr:spPr>
        <a:xfrm>
          <a:off x="5740400" y="23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97920</xdr:rowOff>
    </xdr:from>
    <xdr:to>
      <xdr:col>26</xdr:col>
      <xdr:colOff>101600</xdr:colOff>
      <xdr:row>17</xdr:row>
      <xdr:rowOff>28070</xdr:rowOff>
    </xdr:to>
    <xdr:sp macro="" textlink="">
      <xdr:nvSpPr>
        <xdr:cNvPr id="69" name="楕円 68"/>
        <xdr:cNvSpPr/>
      </xdr:nvSpPr>
      <xdr:spPr bwMode="auto">
        <a:xfrm>
          <a:off x="4953000" y="288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38247</xdr:rowOff>
    </xdr:from>
    <xdr:ext cx="736600" cy="259045"/>
    <xdr:sp macro="" textlink="">
      <xdr:nvSpPr>
        <xdr:cNvPr id="70" name="テキスト ボックス 69"/>
        <xdr:cNvSpPr txBox="1"/>
      </xdr:nvSpPr>
      <xdr:spPr>
        <a:xfrm>
          <a:off x="4622800" y="265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89224</xdr:rowOff>
    </xdr:from>
    <xdr:to>
      <xdr:col>22</xdr:col>
      <xdr:colOff>165100</xdr:colOff>
      <xdr:row>17</xdr:row>
      <xdr:rowOff>19374</xdr:rowOff>
    </xdr:to>
    <xdr:sp macro="" textlink="">
      <xdr:nvSpPr>
        <xdr:cNvPr id="71" name="楕円 70"/>
        <xdr:cNvSpPr/>
      </xdr:nvSpPr>
      <xdr:spPr bwMode="auto">
        <a:xfrm>
          <a:off x="4254500" y="288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29551</xdr:rowOff>
    </xdr:from>
    <xdr:ext cx="762000" cy="259045"/>
    <xdr:sp macro="" textlink="">
      <xdr:nvSpPr>
        <xdr:cNvPr id="72" name="テキスト ボックス 71"/>
        <xdr:cNvSpPr txBox="1"/>
      </xdr:nvSpPr>
      <xdr:spPr>
        <a:xfrm>
          <a:off x="3924300" y="26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14307</xdr:rowOff>
    </xdr:from>
    <xdr:to>
      <xdr:col>19</xdr:col>
      <xdr:colOff>38100</xdr:colOff>
      <xdr:row>17</xdr:row>
      <xdr:rowOff>115907</xdr:rowOff>
    </xdr:to>
    <xdr:sp macro="" textlink="">
      <xdr:nvSpPr>
        <xdr:cNvPr id="73" name="楕円 72"/>
        <xdr:cNvSpPr/>
      </xdr:nvSpPr>
      <xdr:spPr bwMode="auto">
        <a:xfrm>
          <a:off x="3556000" y="29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126084</xdr:rowOff>
    </xdr:from>
    <xdr:ext cx="762000" cy="259045"/>
    <xdr:sp macro="" textlink="">
      <xdr:nvSpPr>
        <xdr:cNvPr id="74" name="テキスト ボックス 73"/>
        <xdr:cNvSpPr txBox="1"/>
      </xdr:nvSpPr>
      <xdr:spPr>
        <a:xfrm>
          <a:off x="3225800" y="2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93275</xdr:rowOff>
    </xdr:from>
    <xdr:to>
      <xdr:col>15</xdr:col>
      <xdr:colOff>101600</xdr:colOff>
      <xdr:row>18</xdr:row>
      <xdr:rowOff>23425</xdr:rowOff>
    </xdr:to>
    <xdr:sp macro="" textlink="">
      <xdr:nvSpPr>
        <xdr:cNvPr id="75" name="楕円 74"/>
        <xdr:cNvSpPr/>
      </xdr:nvSpPr>
      <xdr:spPr bwMode="auto">
        <a:xfrm>
          <a:off x="2857500" y="30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33602</xdr:rowOff>
    </xdr:from>
    <xdr:ext cx="762000" cy="259045"/>
    <xdr:sp macro="" textlink="">
      <xdr:nvSpPr>
        <xdr:cNvPr id="76" name="テキスト ボックス 75"/>
        <xdr:cNvSpPr txBox="1"/>
      </xdr:nvSpPr>
      <xdr:spPr>
        <a:xfrm>
          <a:off x="2527300" y="28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120988</xdr:rowOff>
    </xdr:from>
    <xdr:to>
      <xdr:col>29</xdr:col>
      <xdr:colOff>127000</xdr:colOff>
      <xdr:row>33</xdr:row>
      <xdr:rowOff>195671</xdr:rowOff>
    </xdr:to>
    <xdr:cxnSp macro="">
      <xdr:nvCxnSpPr>
        <xdr:cNvPr id="108" name="直線コネクタ 107"/>
        <xdr:cNvCxnSpPr/>
      </xdr:nvCxnSpPr>
      <xdr:spPr bwMode="auto">
        <a:xfrm>
          <a:off x="5003800" y="6045538"/>
          <a:ext cx="647700" cy="7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120988</xdr:rowOff>
    </xdr:from>
    <xdr:to>
      <xdr:col>26</xdr:col>
      <xdr:colOff>50800</xdr:colOff>
      <xdr:row>34</xdr:row>
      <xdr:rowOff>125263</xdr:rowOff>
    </xdr:to>
    <xdr:cxnSp macro="">
      <xdr:nvCxnSpPr>
        <xdr:cNvPr id="111" name="直線コネクタ 110"/>
        <xdr:cNvCxnSpPr/>
      </xdr:nvCxnSpPr>
      <xdr:spPr bwMode="auto">
        <a:xfrm flipV="1">
          <a:off x="4305300" y="6045538"/>
          <a:ext cx="698500" cy="34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309080</xdr:rowOff>
    </xdr:from>
    <xdr:to>
      <xdr:col>22</xdr:col>
      <xdr:colOff>114300</xdr:colOff>
      <xdr:row>34</xdr:row>
      <xdr:rowOff>125263</xdr:rowOff>
    </xdr:to>
    <xdr:cxnSp macro="">
      <xdr:nvCxnSpPr>
        <xdr:cNvPr id="114" name="直線コネクタ 113"/>
        <xdr:cNvCxnSpPr/>
      </xdr:nvCxnSpPr>
      <xdr:spPr bwMode="auto">
        <a:xfrm>
          <a:off x="3606800" y="6233630"/>
          <a:ext cx="698500" cy="15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309080</xdr:rowOff>
    </xdr:from>
    <xdr:to>
      <xdr:col>18</xdr:col>
      <xdr:colOff>177800</xdr:colOff>
      <xdr:row>33</xdr:row>
      <xdr:rowOff>326888</xdr:rowOff>
    </xdr:to>
    <xdr:cxnSp macro="">
      <xdr:nvCxnSpPr>
        <xdr:cNvPr id="117" name="直線コネクタ 116"/>
        <xdr:cNvCxnSpPr/>
      </xdr:nvCxnSpPr>
      <xdr:spPr bwMode="auto">
        <a:xfrm flipV="1">
          <a:off x="2908300" y="6233630"/>
          <a:ext cx="698500" cy="1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144871</xdr:rowOff>
    </xdr:from>
    <xdr:to>
      <xdr:col>29</xdr:col>
      <xdr:colOff>177800</xdr:colOff>
      <xdr:row>33</xdr:row>
      <xdr:rowOff>246471</xdr:rowOff>
    </xdr:to>
    <xdr:sp macro="" textlink="">
      <xdr:nvSpPr>
        <xdr:cNvPr id="127" name="楕円 126"/>
        <xdr:cNvSpPr/>
      </xdr:nvSpPr>
      <xdr:spPr bwMode="auto">
        <a:xfrm>
          <a:off x="5600700" y="606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53448</xdr:rowOff>
    </xdr:from>
    <xdr:ext cx="762000" cy="259045"/>
    <xdr:sp macro="" textlink="">
      <xdr:nvSpPr>
        <xdr:cNvPr id="128" name="人口1人当たり決算額の推移該当値テキスト445"/>
        <xdr:cNvSpPr txBox="1"/>
      </xdr:nvSpPr>
      <xdr:spPr>
        <a:xfrm>
          <a:off x="5740400" y="597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70188</xdr:rowOff>
    </xdr:from>
    <xdr:to>
      <xdr:col>26</xdr:col>
      <xdr:colOff>101600</xdr:colOff>
      <xdr:row>33</xdr:row>
      <xdr:rowOff>171788</xdr:rowOff>
    </xdr:to>
    <xdr:sp macro="" textlink="">
      <xdr:nvSpPr>
        <xdr:cNvPr id="129" name="楕円 128"/>
        <xdr:cNvSpPr/>
      </xdr:nvSpPr>
      <xdr:spPr bwMode="auto">
        <a:xfrm>
          <a:off x="4953000" y="599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10515</xdr:rowOff>
    </xdr:from>
    <xdr:ext cx="736600" cy="259045"/>
    <xdr:sp macro="" textlink="">
      <xdr:nvSpPr>
        <xdr:cNvPr id="130" name="テキスト ボックス 129"/>
        <xdr:cNvSpPr txBox="1"/>
      </xdr:nvSpPr>
      <xdr:spPr>
        <a:xfrm>
          <a:off x="4622800" y="576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74463</xdr:rowOff>
    </xdr:from>
    <xdr:to>
      <xdr:col>22</xdr:col>
      <xdr:colOff>165100</xdr:colOff>
      <xdr:row>34</xdr:row>
      <xdr:rowOff>176063</xdr:rowOff>
    </xdr:to>
    <xdr:sp macro="" textlink="">
      <xdr:nvSpPr>
        <xdr:cNvPr id="131" name="楕円 130"/>
        <xdr:cNvSpPr/>
      </xdr:nvSpPr>
      <xdr:spPr bwMode="auto">
        <a:xfrm>
          <a:off x="4254500" y="634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186240</xdr:rowOff>
    </xdr:from>
    <xdr:ext cx="762000" cy="259045"/>
    <xdr:sp macro="" textlink="">
      <xdr:nvSpPr>
        <xdr:cNvPr id="132" name="テキスト ボックス 131"/>
        <xdr:cNvSpPr txBox="1"/>
      </xdr:nvSpPr>
      <xdr:spPr>
        <a:xfrm>
          <a:off x="3924300" y="611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258280</xdr:rowOff>
    </xdr:from>
    <xdr:to>
      <xdr:col>19</xdr:col>
      <xdr:colOff>38100</xdr:colOff>
      <xdr:row>34</xdr:row>
      <xdr:rowOff>16980</xdr:rowOff>
    </xdr:to>
    <xdr:sp macro="" textlink="">
      <xdr:nvSpPr>
        <xdr:cNvPr id="133" name="楕円 132"/>
        <xdr:cNvSpPr/>
      </xdr:nvSpPr>
      <xdr:spPr bwMode="auto">
        <a:xfrm>
          <a:off x="3556000" y="618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27157</xdr:rowOff>
    </xdr:from>
    <xdr:ext cx="762000" cy="259045"/>
    <xdr:sp macro="" textlink="">
      <xdr:nvSpPr>
        <xdr:cNvPr id="134" name="テキスト ボックス 133"/>
        <xdr:cNvSpPr txBox="1"/>
      </xdr:nvSpPr>
      <xdr:spPr>
        <a:xfrm>
          <a:off x="3225800" y="595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276088</xdr:rowOff>
    </xdr:from>
    <xdr:to>
      <xdr:col>15</xdr:col>
      <xdr:colOff>101600</xdr:colOff>
      <xdr:row>34</xdr:row>
      <xdr:rowOff>34788</xdr:rowOff>
    </xdr:to>
    <xdr:sp macro="" textlink="">
      <xdr:nvSpPr>
        <xdr:cNvPr id="135" name="楕円 134"/>
        <xdr:cNvSpPr/>
      </xdr:nvSpPr>
      <xdr:spPr bwMode="auto">
        <a:xfrm>
          <a:off x="2857500" y="620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44965</xdr:rowOff>
    </xdr:from>
    <xdr:ext cx="762000" cy="259045"/>
    <xdr:sp macro="" textlink="">
      <xdr:nvSpPr>
        <xdr:cNvPr id="136" name="テキスト ボックス 135"/>
        <xdr:cNvSpPr txBox="1"/>
      </xdr:nvSpPr>
      <xdr:spPr>
        <a:xfrm>
          <a:off x="2527300" y="5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13033</xdr:rowOff>
    </xdr:from>
    <xdr:to>
      <xdr:col>24</xdr:col>
      <xdr:colOff>63500</xdr:colOff>
      <xdr:row>35</xdr:row>
      <xdr:rowOff>31862</xdr:rowOff>
    </xdr:to>
    <xdr:cxnSp macro="">
      <xdr:nvCxnSpPr>
        <xdr:cNvPr id="61" name="直線コネクタ 60"/>
        <xdr:cNvCxnSpPr/>
      </xdr:nvCxnSpPr>
      <xdr:spPr>
        <a:xfrm flipV="1">
          <a:off x="3797300" y="5670883"/>
          <a:ext cx="838200" cy="36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21659</xdr:rowOff>
    </xdr:from>
    <xdr:to>
      <xdr:col>19</xdr:col>
      <xdr:colOff>177800</xdr:colOff>
      <xdr:row>35</xdr:row>
      <xdr:rowOff>31862</xdr:rowOff>
    </xdr:to>
    <xdr:cxnSp macro="">
      <xdr:nvCxnSpPr>
        <xdr:cNvPr id="64" name="直線コネクタ 63"/>
        <xdr:cNvCxnSpPr/>
      </xdr:nvCxnSpPr>
      <xdr:spPr>
        <a:xfrm>
          <a:off x="2908300" y="6022409"/>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21659</xdr:rowOff>
    </xdr:from>
    <xdr:to>
      <xdr:col>15</xdr:col>
      <xdr:colOff>50800</xdr:colOff>
      <xdr:row>35</xdr:row>
      <xdr:rowOff>86154</xdr:rowOff>
    </xdr:to>
    <xdr:cxnSp macro="">
      <xdr:nvCxnSpPr>
        <xdr:cNvPr id="67" name="直線コネクタ 66"/>
        <xdr:cNvCxnSpPr/>
      </xdr:nvCxnSpPr>
      <xdr:spPr>
        <a:xfrm flipV="1">
          <a:off x="2019300" y="6022409"/>
          <a:ext cx="8890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86154</xdr:rowOff>
    </xdr:from>
    <xdr:to>
      <xdr:col>10</xdr:col>
      <xdr:colOff>114300</xdr:colOff>
      <xdr:row>35</xdr:row>
      <xdr:rowOff>156510</xdr:rowOff>
    </xdr:to>
    <xdr:cxnSp macro="">
      <xdr:nvCxnSpPr>
        <xdr:cNvPr id="70" name="直線コネクタ 69"/>
        <xdr:cNvCxnSpPr/>
      </xdr:nvCxnSpPr>
      <xdr:spPr>
        <a:xfrm flipV="1">
          <a:off x="1130300" y="6086904"/>
          <a:ext cx="889000" cy="7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133683</xdr:rowOff>
    </xdr:from>
    <xdr:to>
      <xdr:col>24</xdr:col>
      <xdr:colOff>114300</xdr:colOff>
      <xdr:row>33</xdr:row>
      <xdr:rowOff>63833</xdr:rowOff>
    </xdr:to>
    <xdr:sp macro="" textlink="">
      <xdr:nvSpPr>
        <xdr:cNvPr id="80" name="楕円 79"/>
        <xdr:cNvSpPr/>
      </xdr:nvSpPr>
      <xdr:spPr>
        <a:xfrm>
          <a:off x="4584700" y="56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156560</xdr:rowOff>
    </xdr:from>
    <xdr:ext cx="599010" cy="259045"/>
    <xdr:sp macro="" textlink="">
      <xdr:nvSpPr>
        <xdr:cNvPr id="81" name="人件費該当値テキスト"/>
        <xdr:cNvSpPr txBox="1"/>
      </xdr:nvSpPr>
      <xdr:spPr>
        <a:xfrm>
          <a:off x="4686300" y="54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152512</xdr:rowOff>
    </xdr:from>
    <xdr:to>
      <xdr:col>20</xdr:col>
      <xdr:colOff>38100</xdr:colOff>
      <xdr:row>35</xdr:row>
      <xdr:rowOff>82662</xdr:rowOff>
    </xdr:to>
    <xdr:sp macro="" textlink="">
      <xdr:nvSpPr>
        <xdr:cNvPr id="82" name="楕円 81"/>
        <xdr:cNvSpPr/>
      </xdr:nvSpPr>
      <xdr:spPr>
        <a:xfrm>
          <a:off x="3746500" y="59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99189</xdr:rowOff>
    </xdr:from>
    <xdr:ext cx="599010" cy="259045"/>
    <xdr:sp macro="" textlink="">
      <xdr:nvSpPr>
        <xdr:cNvPr id="83" name="テキスト ボックス 82"/>
        <xdr:cNvSpPr txBox="1"/>
      </xdr:nvSpPr>
      <xdr:spPr>
        <a:xfrm>
          <a:off x="3497795" y="575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142309</xdr:rowOff>
    </xdr:from>
    <xdr:to>
      <xdr:col>15</xdr:col>
      <xdr:colOff>101600</xdr:colOff>
      <xdr:row>35</xdr:row>
      <xdr:rowOff>72459</xdr:rowOff>
    </xdr:to>
    <xdr:sp macro="" textlink="">
      <xdr:nvSpPr>
        <xdr:cNvPr id="84" name="楕円 83"/>
        <xdr:cNvSpPr/>
      </xdr:nvSpPr>
      <xdr:spPr>
        <a:xfrm>
          <a:off x="2857500" y="59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88986</xdr:rowOff>
    </xdr:from>
    <xdr:ext cx="599010" cy="259045"/>
    <xdr:sp macro="" textlink="">
      <xdr:nvSpPr>
        <xdr:cNvPr id="85" name="テキスト ボックス 84"/>
        <xdr:cNvSpPr txBox="1"/>
      </xdr:nvSpPr>
      <xdr:spPr>
        <a:xfrm>
          <a:off x="2608795" y="57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35354</xdr:rowOff>
    </xdr:from>
    <xdr:to>
      <xdr:col>10</xdr:col>
      <xdr:colOff>165100</xdr:colOff>
      <xdr:row>35</xdr:row>
      <xdr:rowOff>136954</xdr:rowOff>
    </xdr:to>
    <xdr:sp macro="" textlink="">
      <xdr:nvSpPr>
        <xdr:cNvPr id="86" name="楕円 85"/>
        <xdr:cNvSpPr/>
      </xdr:nvSpPr>
      <xdr:spPr>
        <a:xfrm>
          <a:off x="1968500" y="60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153481</xdr:rowOff>
    </xdr:from>
    <xdr:ext cx="599010" cy="259045"/>
    <xdr:sp macro="" textlink="">
      <xdr:nvSpPr>
        <xdr:cNvPr id="87" name="テキスト ボックス 86"/>
        <xdr:cNvSpPr txBox="1"/>
      </xdr:nvSpPr>
      <xdr:spPr>
        <a:xfrm>
          <a:off x="1719795" y="58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105710</xdr:rowOff>
    </xdr:from>
    <xdr:to>
      <xdr:col>6</xdr:col>
      <xdr:colOff>38100</xdr:colOff>
      <xdr:row>36</xdr:row>
      <xdr:rowOff>35860</xdr:rowOff>
    </xdr:to>
    <xdr:sp macro="" textlink="">
      <xdr:nvSpPr>
        <xdr:cNvPr id="88" name="楕円 87"/>
        <xdr:cNvSpPr/>
      </xdr:nvSpPr>
      <xdr:spPr>
        <a:xfrm>
          <a:off x="1079500" y="61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52387</xdr:rowOff>
    </xdr:from>
    <xdr:ext cx="599010" cy="259045"/>
    <xdr:sp macro="" textlink="">
      <xdr:nvSpPr>
        <xdr:cNvPr id="89" name="テキスト ボックス 88"/>
        <xdr:cNvSpPr txBox="1"/>
      </xdr:nvSpPr>
      <xdr:spPr>
        <a:xfrm>
          <a:off x="830795" y="58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124645</xdr:rowOff>
    </xdr:from>
    <xdr:to>
      <xdr:col>24</xdr:col>
      <xdr:colOff>63500</xdr:colOff>
      <xdr:row>57</xdr:row>
      <xdr:rowOff>79990</xdr:rowOff>
    </xdr:to>
    <xdr:cxnSp macro="">
      <xdr:nvCxnSpPr>
        <xdr:cNvPr id="120" name="直線コネクタ 119"/>
        <xdr:cNvCxnSpPr/>
      </xdr:nvCxnSpPr>
      <xdr:spPr>
        <a:xfrm flipV="1">
          <a:off x="3797300" y="9725845"/>
          <a:ext cx="838200" cy="1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55709</xdr:rowOff>
    </xdr:from>
    <xdr:to>
      <xdr:col>19</xdr:col>
      <xdr:colOff>177800</xdr:colOff>
      <xdr:row>57</xdr:row>
      <xdr:rowOff>79990</xdr:rowOff>
    </xdr:to>
    <xdr:cxnSp macro="">
      <xdr:nvCxnSpPr>
        <xdr:cNvPr id="123" name="直線コネクタ 122"/>
        <xdr:cNvCxnSpPr/>
      </xdr:nvCxnSpPr>
      <xdr:spPr>
        <a:xfrm>
          <a:off x="2908300" y="9828359"/>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55709</xdr:rowOff>
    </xdr:from>
    <xdr:to>
      <xdr:col>15</xdr:col>
      <xdr:colOff>50800</xdr:colOff>
      <xdr:row>57</xdr:row>
      <xdr:rowOff>96903</xdr:rowOff>
    </xdr:to>
    <xdr:cxnSp macro="">
      <xdr:nvCxnSpPr>
        <xdr:cNvPr id="126" name="直線コネクタ 125"/>
        <xdr:cNvCxnSpPr/>
      </xdr:nvCxnSpPr>
      <xdr:spPr>
        <a:xfrm flipV="1">
          <a:off x="2019300" y="9828359"/>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96903</xdr:rowOff>
    </xdr:from>
    <xdr:to>
      <xdr:col>10</xdr:col>
      <xdr:colOff>114300</xdr:colOff>
      <xdr:row>57</xdr:row>
      <xdr:rowOff>111575</xdr:rowOff>
    </xdr:to>
    <xdr:cxnSp macro="">
      <xdr:nvCxnSpPr>
        <xdr:cNvPr id="129" name="直線コネクタ 128"/>
        <xdr:cNvCxnSpPr/>
      </xdr:nvCxnSpPr>
      <xdr:spPr>
        <a:xfrm flipV="1">
          <a:off x="1130300" y="9869553"/>
          <a:ext cx="889000" cy="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73845</xdr:rowOff>
    </xdr:from>
    <xdr:to>
      <xdr:col>24</xdr:col>
      <xdr:colOff>114300</xdr:colOff>
      <xdr:row>57</xdr:row>
      <xdr:rowOff>3995</xdr:rowOff>
    </xdr:to>
    <xdr:sp macro="" textlink="">
      <xdr:nvSpPr>
        <xdr:cNvPr id="139" name="楕円 138"/>
        <xdr:cNvSpPr/>
      </xdr:nvSpPr>
      <xdr:spPr>
        <a:xfrm>
          <a:off x="45847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96722</xdr:rowOff>
    </xdr:from>
    <xdr:ext cx="599010" cy="259045"/>
    <xdr:sp macro="" textlink="">
      <xdr:nvSpPr>
        <xdr:cNvPr id="140" name="物件費該当値テキスト"/>
        <xdr:cNvSpPr txBox="1"/>
      </xdr:nvSpPr>
      <xdr:spPr>
        <a:xfrm>
          <a:off x="4686300" y="952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29190</xdr:rowOff>
    </xdr:from>
    <xdr:to>
      <xdr:col>20</xdr:col>
      <xdr:colOff>38100</xdr:colOff>
      <xdr:row>57</xdr:row>
      <xdr:rowOff>130790</xdr:rowOff>
    </xdr:to>
    <xdr:sp macro="" textlink="">
      <xdr:nvSpPr>
        <xdr:cNvPr id="141" name="楕円 140"/>
        <xdr:cNvSpPr/>
      </xdr:nvSpPr>
      <xdr:spPr>
        <a:xfrm>
          <a:off x="3746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121917</xdr:rowOff>
    </xdr:from>
    <xdr:ext cx="599010" cy="259045"/>
    <xdr:sp macro="" textlink="">
      <xdr:nvSpPr>
        <xdr:cNvPr id="142" name="テキスト ボックス 141"/>
        <xdr:cNvSpPr txBox="1"/>
      </xdr:nvSpPr>
      <xdr:spPr>
        <a:xfrm>
          <a:off x="3497795" y="989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4909</xdr:rowOff>
    </xdr:from>
    <xdr:to>
      <xdr:col>15</xdr:col>
      <xdr:colOff>101600</xdr:colOff>
      <xdr:row>57</xdr:row>
      <xdr:rowOff>106509</xdr:rowOff>
    </xdr:to>
    <xdr:sp macro="" textlink="">
      <xdr:nvSpPr>
        <xdr:cNvPr id="143" name="楕円 142"/>
        <xdr:cNvSpPr/>
      </xdr:nvSpPr>
      <xdr:spPr>
        <a:xfrm>
          <a:off x="2857500" y="97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123036</xdr:rowOff>
    </xdr:from>
    <xdr:ext cx="599010" cy="259045"/>
    <xdr:sp macro="" textlink="">
      <xdr:nvSpPr>
        <xdr:cNvPr id="144" name="テキスト ボックス 143"/>
        <xdr:cNvSpPr txBox="1"/>
      </xdr:nvSpPr>
      <xdr:spPr>
        <a:xfrm>
          <a:off x="2608795" y="955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46103</xdr:rowOff>
    </xdr:from>
    <xdr:to>
      <xdr:col>10</xdr:col>
      <xdr:colOff>165100</xdr:colOff>
      <xdr:row>57</xdr:row>
      <xdr:rowOff>147703</xdr:rowOff>
    </xdr:to>
    <xdr:sp macro="" textlink="">
      <xdr:nvSpPr>
        <xdr:cNvPr id="145" name="楕円 144"/>
        <xdr:cNvSpPr/>
      </xdr:nvSpPr>
      <xdr:spPr>
        <a:xfrm>
          <a:off x="1968500" y="9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138830</xdr:rowOff>
    </xdr:from>
    <xdr:ext cx="599010" cy="259045"/>
    <xdr:sp macro="" textlink="">
      <xdr:nvSpPr>
        <xdr:cNvPr id="146" name="テキスト ボックス 145"/>
        <xdr:cNvSpPr txBox="1"/>
      </xdr:nvSpPr>
      <xdr:spPr>
        <a:xfrm>
          <a:off x="1719795" y="99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60775</xdr:rowOff>
    </xdr:from>
    <xdr:to>
      <xdr:col>6</xdr:col>
      <xdr:colOff>38100</xdr:colOff>
      <xdr:row>57</xdr:row>
      <xdr:rowOff>162375</xdr:rowOff>
    </xdr:to>
    <xdr:sp macro="" textlink="">
      <xdr:nvSpPr>
        <xdr:cNvPr id="147" name="楕円 146"/>
        <xdr:cNvSpPr/>
      </xdr:nvSpPr>
      <xdr:spPr>
        <a:xfrm>
          <a:off x="1079500" y="98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7452</xdr:rowOff>
    </xdr:from>
    <xdr:ext cx="599010" cy="259045"/>
    <xdr:sp macro="" textlink="">
      <xdr:nvSpPr>
        <xdr:cNvPr id="148" name="テキスト ボックス 147"/>
        <xdr:cNvSpPr txBox="1"/>
      </xdr:nvSpPr>
      <xdr:spPr>
        <a:xfrm>
          <a:off x="830795" y="96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17380</xdr:rowOff>
    </xdr:from>
    <xdr:to>
      <xdr:col>24</xdr:col>
      <xdr:colOff>63500</xdr:colOff>
      <xdr:row>78</xdr:row>
      <xdr:rowOff>21876</xdr:rowOff>
    </xdr:to>
    <xdr:cxnSp macro="">
      <xdr:nvCxnSpPr>
        <xdr:cNvPr id="177" name="直線コネクタ 176"/>
        <xdr:cNvCxnSpPr/>
      </xdr:nvCxnSpPr>
      <xdr:spPr>
        <a:xfrm>
          <a:off x="3797300" y="1339048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17380</xdr:rowOff>
    </xdr:from>
    <xdr:to>
      <xdr:col>19</xdr:col>
      <xdr:colOff>177800</xdr:colOff>
      <xdr:row>78</xdr:row>
      <xdr:rowOff>24885</xdr:rowOff>
    </xdr:to>
    <xdr:cxnSp macro="">
      <xdr:nvCxnSpPr>
        <xdr:cNvPr id="180" name="直線コネクタ 179"/>
        <xdr:cNvCxnSpPr/>
      </xdr:nvCxnSpPr>
      <xdr:spPr>
        <a:xfrm flipV="1">
          <a:off x="2908300" y="1339048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24885</xdr:rowOff>
    </xdr:from>
    <xdr:to>
      <xdr:col>15</xdr:col>
      <xdr:colOff>50800</xdr:colOff>
      <xdr:row>78</xdr:row>
      <xdr:rowOff>35992</xdr:rowOff>
    </xdr:to>
    <xdr:cxnSp macro="">
      <xdr:nvCxnSpPr>
        <xdr:cNvPr id="183" name="直線コネクタ 182"/>
        <xdr:cNvCxnSpPr/>
      </xdr:nvCxnSpPr>
      <xdr:spPr>
        <a:xfrm flipV="1">
          <a:off x="2019300" y="13397985"/>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27800</xdr:rowOff>
    </xdr:from>
    <xdr:to>
      <xdr:col>10</xdr:col>
      <xdr:colOff>114300</xdr:colOff>
      <xdr:row>78</xdr:row>
      <xdr:rowOff>35992</xdr:rowOff>
    </xdr:to>
    <xdr:cxnSp macro="">
      <xdr:nvCxnSpPr>
        <xdr:cNvPr id="186" name="直線コネクタ 185"/>
        <xdr:cNvCxnSpPr/>
      </xdr:nvCxnSpPr>
      <xdr:spPr>
        <a:xfrm>
          <a:off x="1130300" y="1340090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142526</xdr:rowOff>
    </xdr:from>
    <xdr:to>
      <xdr:col>24</xdr:col>
      <xdr:colOff>114300</xdr:colOff>
      <xdr:row>78</xdr:row>
      <xdr:rowOff>72676</xdr:rowOff>
    </xdr:to>
    <xdr:sp macro="" textlink="">
      <xdr:nvSpPr>
        <xdr:cNvPr id="196" name="楕円 195"/>
        <xdr:cNvSpPr/>
      </xdr:nvSpPr>
      <xdr:spPr>
        <a:xfrm>
          <a:off x="4584700" y="133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120953</xdr:rowOff>
    </xdr:from>
    <xdr:ext cx="534377" cy="259045"/>
    <xdr:sp macro="" textlink="">
      <xdr:nvSpPr>
        <xdr:cNvPr id="197" name="維持補修費該当値テキスト"/>
        <xdr:cNvSpPr txBox="1"/>
      </xdr:nvSpPr>
      <xdr:spPr>
        <a:xfrm>
          <a:off x="4686300" y="133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138030</xdr:rowOff>
    </xdr:from>
    <xdr:to>
      <xdr:col>20</xdr:col>
      <xdr:colOff>38100</xdr:colOff>
      <xdr:row>78</xdr:row>
      <xdr:rowOff>68180</xdr:rowOff>
    </xdr:to>
    <xdr:sp macro="" textlink="">
      <xdr:nvSpPr>
        <xdr:cNvPr id="198" name="楕円 197"/>
        <xdr:cNvSpPr/>
      </xdr:nvSpPr>
      <xdr:spPr>
        <a:xfrm>
          <a:off x="3746500" y="133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84707</xdr:rowOff>
    </xdr:from>
    <xdr:ext cx="534377" cy="259045"/>
    <xdr:sp macro="" textlink="">
      <xdr:nvSpPr>
        <xdr:cNvPr id="199" name="テキスト ボックス 198"/>
        <xdr:cNvSpPr txBox="1"/>
      </xdr:nvSpPr>
      <xdr:spPr>
        <a:xfrm>
          <a:off x="3530111" y="131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145535</xdr:rowOff>
    </xdr:from>
    <xdr:to>
      <xdr:col>15</xdr:col>
      <xdr:colOff>101600</xdr:colOff>
      <xdr:row>78</xdr:row>
      <xdr:rowOff>75685</xdr:rowOff>
    </xdr:to>
    <xdr:sp macro="" textlink="">
      <xdr:nvSpPr>
        <xdr:cNvPr id="200" name="楕円 199"/>
        <xdr:cNvSpPr/>
      </xdr:nvSpPr>
      <xdr:spPr>
        <a:xfrm>
          <a:off x="2857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92212</xdr:rowOff>
    </xdr:from>
    <xdr:ext cx="534377" cy="259045"/>
    <xdr:sp macro="" textlink="">
      <xdr:nvSpPr>
        <xdr:cNvPr id="201" name="テキスト ボックス 200"/>
        <xdr:cNvSpPr txBox="1"/>
      </xdr:nvSpPr>
      <xdr:spPr>
        <a:xfrm>
          <a:off x="2641111" y="13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156642</xdr:rowOff>
    </xdr:from>
    <xdr:to>
      <xdr:col>10</xdr:col>
      <xdr:colOff>165100</xdr:colOff>
      <xdr:row>78</xdr:row>
      <xdr:rowOff>86792</xdr:rowOff>
    </xdr:to>
    <xdr:sp macro="" textlink="">
      <xdr:nvSpPr>
        <xdr:cNvPr id="202" name="楕円 201"/>
        <xdr:cNvSpPr/>
      </xdr:nvSpPr>
      <xdr:spPr>
        <a:xfrm>
          <a:off x="1968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77919</xdr:rowOff>
    </xdr:from>
    <xdr:ext cx="469744" cy="259045"/>
    <xdr:sp macro="" textlink="">
      <xdr:nvSpPr>
        <xdr:cNvPr id="203" name="テキスト ボックス 202"/>
        <xdr:cNvSpPr txBox="1"/>
      </xdr:nvSpPr>
      <xdr:spPr>
        <a:xfrm>
          <a:off x="1784428" y="134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148450</xdr:rowOff>
    </xdr:from>
    <xdr:to>
      <xdr:col>6</xdr:col>
      <xdr:colOff>38100</xdr:colOff>
      <xdr:row>78</xdr:row>
      <xdr:rowOff>78600</xdr:rowOff>
    </xdr:to>
    <xdr:sp macro="" textlink="">
      <xdr:nvSpPr>
        <xdr:cNvPr id="204" name="楕円 203"/>
        <xdr:cNvSpPr/>
      </xdr:nvSpPr>
      <xdr:spPr>
        <a:xfrm>
          <a:off x="10795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69727</xdr:rowOff>
    </xdr:from>
    <xdr:ext cx="469744" cy="259045"/>
    <xdr:sp macro="" textlink="">
      <xdr:nvSpPr>
        <xdr:cNvPr id="205" name="テキスト ボックス 204"/>
        <xdr:cNvSpPr txBox="1"/>
      </xdr:nvSpPr>
      <xdr:spPr>
        <a:xfrm>
          <a:off x="895428" y="134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88036</xdr:rowOff>
    </xdr:from>
    <xdr:to>
      <xdr:col>24</xdr:col>
      <xdr:colOff>63500</xdr:colOff>
      <xdr:row>96</xdr:row>
      <xdr:rowOff>140233</xdr:rowOff>
    </xdr:to>
    <xdr:cxnSp macro="">
      <xdr:nvCxnSpPr>
        <xdr:cNvPr id="235" name="直線コネクタ 234"/>
        <xdr:cNvCxnSpPr/>
      </xdr:nvCxnSpPr>
      <xdr:spPr>
        <a:xfrm flipV="1">
          <a:off x="3797300" y="16547236"/>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140233</xdr:rowOff>
    </xdr:from>
    <xdr:to>
      <xdr:col>19</xdr:col>
      <xdr:colOff>177800</xdr:colOff>
      <xdr:row>96</xdr:row>
      <xdr:rowOff>147752</xdr:rowOff>
    </xdr:to>
    <xdr:cxnSp macro="">
      <xdr:nvCxnSpPr>
        <xdr:cNvPr id="238" name="直線コネクタ 237"/>
        <xdr:cNvCxnSpPr/>
      </xdr:nvCxnSpPr>
      <xdr:spPr>
        <a:xfrm flipV="1">
          <a:off x="2908300" y="16599433"/>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147752</xdr:rowOff>
    </xdr:from>
    <xdr:to>
      <xdr:col>15</xdr:col>
      <xdr:colOff>50800</xdr:colOff>
      <xdr:row>97</xdr:row>
      <xdr:rowOff>3403</xdr:rowOff>
    </xdr:to>
    <xdr:cxnSp macro="">
      <xdr:nvCxnSpPr>
        <xdr:cNvPr id="241" name="直線コネクタ 240"/>
        <xdr:cNvCxnSpPr/>
      </xdr:nvCxnSpPr>
      <xdr:spPr>
        <a:xfrm flipV="1">
          <a:off x="2019300" y="16606952"/>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3403</xdr:rowOff>
    </xdr:from>
    <xdr:to>
      <xdr:col>10</xdr:col>
      <xdr:colOff>114300</xdr:colOff>
      <xdr:row>97</xdr:row>
      <xdr:rowOff>52336</xdr:rowOff>
    </xdr:to>
    <xdr:cxnSp macro="">
      <xdr:nvCxnSpPr>
        <xdr:cNvPr id="244" name="直線コネクタ 243"/>
        <xdr:cNvCxnSpPr/>
      </xdr:nvCxnSpPr>
      <xdr:spPr>
        <a:xfrm flipV="1">
          <a:off x="1130300" y="16634053"/>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37236</xdr:rowOff>
    </xdr:from>
    <xdr:to>
      <xdr:col>24</xdr:col>
      <xdr:colOff>114300</xdr:colOff>
      <xdr:row>96</xdr:row>
      <xdr:rowOff>138836</xdr:rowOff>
    </xdr:to>
    <xdr:sp macro="" textlink="">
      <xdr:nvSpPr>
        <xdr:cNvPr id="254" name="楕円 253"/>
        <xdr:cNvSpPr/>
      </xdr:nvSpPr>
      <xdr:spPr>
        <a:xfrm>
          <a:off x="4584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60113</xdr:rowOff>
    </xdr:from>
    <xdr:ext cx="534377" cy="259045"/>
    <xdr:sp macro="" textlink="">
      <xdr:nvSpPr>
        <xdr:cNvPr id="255" name="扶助費該当値テキスト"/>
        <xdr:cNvSpPr txBox="1"/>
      </xdr:nvSpPr>
      <xdr:spPr>
        <a:xfrm>
          <a:off x="4686300" y="163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89433</xdr:rowOff>
    </xdr:from>
    <xdr:to>
      <xdr:col>20</xdr:col>
      <xdr:colOff>38100</xdr:colOff>
      <xdr:row>97</xdr:row>
      <xdr:rowOff>19583</xdr:rowOff>
    </xdr:to>
    <xdr:sp macro="" textlink="">
      <xdr:nvSpPr>
        <xdr:cNvPr id="256" name="楕円 255"/>
        <xdr:cNvSpPr/>
      </xdr:nvSpPr>
      <xdr:spPr>
        <a:xfrm>
          <a:off x="3746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36110</xdr:rowOff>
    </xdr:from>
    <xdr:ext cx="534377" cy="259045"/>
    <xdr:sp macro="" textlink="">
      <xdr:nvSpPr>
        <xdr:cNvPr id="257" name="テキスト ボックス 256"/>
        <xdr:cNvSpPr txBox="1"/>
      </xdr:nvSpPr>
      <xdr:spPr>
        <a:xfrm>
          <a:off x="3530111" y="163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96952</xdr:rowOff>
    </xdr:from>
    <xdr:to>
      <xdr:col>15</xdr:col>
      <xdr:colOff>101600</xdr:colOff>
      <xdr:row>97</xdr:row>
      <xdr:rowOff>27102</xdr:rowOff>
    </xdr:to>
    <xdr:sp macro="" textlink="">
      <xdr:nvSpPr>
        <xdr:cNvPr id="258" name="楕円 257"/>
        <xdr:cNvSpPr/>
      </xdr:nvSpPr>
      <xdr:spPr>
        <a:xfrm>
          <a:off x="2857500" y="165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43629</xdr:rowOff>
    </xdr:from>
    <xdr:ext cx="534377" cy="259045"/>
    <xdr:sp macro="" textlink="">
      <xdr:nvSpPr>
        <xdr:cNvPr id="259" name="テキスト ボックス 258"/>
        <xdr:cNvSpPr txBox="1"/>
      </xdr:nvSpPr>
      <xdr:spPr>
        <a:xfrm>
          <a:off x="2641111" y="163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124053</xdr:rowOff>
    </xdr:from>
    <xdr:to>
      <xdr:col>10</xdr:col>
      <xdr:colOff>165100</xdr:colOff>
      <xdr:row>97</xdr:row>
      <xdr:rowOff>54203</xdr:rowOff>
    </xdr:to>
    <xdr:sp macro="" textlink="">
      <xdr:nvSpPr>
        <xdr:cNvPr id="260" name="楕円 259"/>
        <xdr:cNvSpPr/>
      </xdr:nvSpPr>
      <xdr:spPr>
        <a:xfrm>
          <a:off x="1968500" y="16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70730</xdr:rowOff>
    </xdr:from>
    <xdr:ext cx="534377" cy="259045"/>
    <xdr:sp macro="" textlink="">
      <xdr:nvSpPr>
        <xdr:cNvPr id="261" name="テキスト ボックス 260"/>
        <xdr:cNvSpPr txBox="1"/>
      </xdr:nvSpPr>
      <xdr:spPr>
        <a:xfrm>
          <a:off x="1752111" y="1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xdr:rowOff>
    </xdr:from>
    <xdr:to>
      <xdr:col>6</xdr:col>
      <xdr:colOff>38100</xdr:colOff>
      <xdr:row>97</xdr:row>
      <xdr:rowOff>103136</xdr:rowOff>
    </xdr:to>
    <xdr:sp macro="" textlink="">
      <xdr:nvSpPr>
        <xdr:cNvPr id="262" name="楕円 261"/>
        <xdr:cNvSpPr/>
      </xdr:nvSpPr>
      <xdr:spPr>
        <a:xfrm>
          <a:off x="1079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119663</xdr:rowOff>
    </xdr:from>
    <xdr:ext cx="534377" cy="259045"/>
    <xdr:sp macro="" textlink="">
      <xdr:nvSpPr>
        <xdr:cNvPr id="263" name="テキスト ボックス 262"/>
        <xdr:cNvSpPr txBox="1"/>
      </xdr:nvSpPr>
      <xdr:spPr>
        <a:xfrm>
          <a:off x="863111" y="164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136148</xdr:rowOff>
    </xdr:from>
    <xdr:to>
      <xdr:col>55</xdr:col>
      <xdr:colOff>0</xdr:colOff>
      <xdr:row>36</xdr:row>
      <xdr:rowOff>20177</xdr:rowOff>
    </xdr:to>
    <xdr:cxnSp macro="">
      <xdr:nvCxnSpPr>
        <xdr:cNvPr id="290" name="直線コネクタ 289"/>
        <xdr:cNvCxnSpPr/>
      </xdr:nvCxnSpPr>
      <xdr:spPr>
        <a:xfrm>
          <a:off x="9639300" y="6136898"/>
          <a:ext cx="838200" cy="5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136148</xdr:rowOff>
    </xdr:from>
    <xdr:to>
      <xdr:col>50</xdr:col>
      <xdr:colOff>114300</xdr:colOff>
      <xdr:row>35</xdr:row>
      <xdr:rowOff>165571</xdr:rowOff>
    </xdr:to>
    <xdr:cxnSp macro="">
      <xdr:nvCxnSpPr>
        <xdr:cNvPr id="293" name="直線コネクタ 292"/>
        <xdr:cNvCxnSpPr/>
      </xdr:nvCxnSpPr>
      <xdr:spPr>
        <a:xfrm flipV="1">
          <a:off x="8750300" y="6136898"/>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165571</xdr:rowOff>
    </xdr:from>
    <xdr:to>
      <xdr:col>45</xdr:col>
      <xdr:colOff>177800</xdr:colOff>
      <xdr:row>36</xdr:row>
      <xdr:rowOff>74513</xdr:rowOff>
    </xdr:to>
    <xdr:cxnSp macro="">
      <xdr:nvCxnSpPr>
        <xdr:cNvPr id="296" name="直線コネクタ 295"/>
        <xdr:cNvCxnSpPr/>
      </xdr:nvCxnSpPr>
      <xdr:spPr>
        <a:xfrm flipV="1">
          <a:off x="7861300" y="6166321"/>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74513</xdr:rowOff>
    </xdr:from>
    <xdr:to>
      <xdr:col>41</xdr:col>
      <xdr:colOff>50800</xdr:colOff>
      <xdr:row>36</xdr:row>
      <xdr:rowOff>147539</xdr:rowOff>
    </xdr:to>
    <xdr:cxnSp macro="">
      <xdr:nvCxnSpPr>
        <xdr:cNvPr id="299" name="直線コネクタ 298"/>
        <xdr:cNvCxnSpPr/>
      </xdr:nvCxnSpPr>
      <xdr:spPr>
        <a:xfrm flipV="1">
          <a:off x="6972300" y="6246713"/>
          <a:ext cx="889000" cy="7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140827</xdr:rowOff>
    </xdr:from>
    <xdr:to>
      <xdr:col>55</xdr:col>
      <xdr:colOff>50800</xdr:colOff>
      <xdr:row>36</xdr:row>
      <xdr:rowOff>70977</xdr:rowOff>
    </xdr:to>
    <xdr:sp macro="" textlink="">
      <xdr:nvSpPr>
        <xdr:cNvPr id="309" name="楕円 308"/>
        <xdr:cNvSpPr/>
      </xdr:nvSpPr>
      <xdr:spPr>
        <a:xfrm>
          <a:off x="10426700" y="6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163704</xdr:rowOff>
    </xdr:from>
    <xdr:ext cx="599010" cy="259045"/>
    <xdr:sp macro="" textlink="">
      <xdr:nvSpPr>
        <xdr:cNvPr id="310" name="補助費等該当値テキスト"/>
        <xdr:cNvSpPr txBox="1"/>
      </xdr:nvSpPr>
      <xdr:spPr>
        <a:xfrm>
          <a:off x="10528300" y="59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85348</xdr:rowOff>
    </xdr:from>
    <xdr:to>
      <xdr:col>50</xdr:col>
      <xdr:colOff>165100</xdr:colOff>
      <xdr:row>36</xdr:row>
      <xdr:rowOff>15498</xdr:rowOff>
    </xdr:to>
    <xdr:sp macro="" textlink="">
      <xdr:nvSpPr>
        <xdr:cNvPr id="311" name="楕円 310"/>
        <xdr:cNvSpPr/>
      </xdr:nvSpPr>
      <xdr:spPr>
        <a:xfrm>
          <a:off x="9588500" y="60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32025</xdr:rowOff>
    </xdr:from>
    <xdr:ext cx="599010" cy="259045"/>
    <xdr:sp macro="" textlink="">
      <xdr:nvSpPr>
        <xdr:cNvPr id="312" name="テキスト ボックス 311"/>
        <xdr:cNvSpPr txBox="1"/>
      </xdr:nvSpPr>
      <xdr:spPr>
        <a:xfrm>
          <a:off x="9339795" y="58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114771</xdr:rowOff>
    </xdr:from>
    <xdr:to>
      <xdr:col>46</xdr:col>
      <xdr:colOff>38100</xdr:colOff>
      <xdr:row>36</xdr:row>
      <xdr:rowOff>44921</xdr:rowOff>
    </xdr:to>
    <xdr:sp macro="" textlink="">
      <xdr:nvSpPr>
        <xdr:cNvPr id="313" name="楕円 312"/>
        <xdr:cNvSpPr/>
      </xdr:nvSpPr>
      <xdr:spPr>
        <a:xfrm>
          <a:off x="8699500" y="61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61448</xdr:rowOff>
    </xdr:from>
    <xdr:ext cx="599010" cy="259045"/>
    <xdr:sp macro="" textlink="">
      <xdr:nvSpPr>
        <xdr:cNvPr id="314" name="テキスト ボックス 313"/>
        <xdr:cNvSpPr txBox="1"/>
      </xdr:nvSpPr>
      <xdr:spPr>
        <a:xfrm>
          <a:off x="8450795" y="589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23713</xdr:rowOff>
    </xdr:from>
    <xdr:to>
      <xdr:col>41</xdr:col>
      <xdr:colOff>101600</xdr:colOff>
      <xdr:row>36</xdr:row>
      <xdr:rowOff>125313</xdr:rowOff>
    </xdr:to>
    <xdr:sp macro="" textlink="">
      <xdr:nvSpPr>
        <xdr:cNvPr id="315" name="楕円 314"/>
        <xdr:cNvSpPr/>
      </xdr:nvSpPr>
      <xdr:spPr>
        <a:xfrm>
          <a:off x="7810500" y="6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141840</xdr:rowOff>
    </xdr:from>
    <xdr:ext cx="599010" cy="259045"/>
    <xdr:sp macro="" textlink="">
      <xdr:nvSpPr>
        <xdr:cNvPr id="316" name="テキスト ボックス 315"/>
        <xdr:cNvSpPr txBox="1"/>
      </xdr:nvSpPr>
      <xdr:spPr>
        <a:xfrm>
          <a:off x="7561795" y="597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96739</xdr:rowOff>
    </xdr:from>
    <xdr:to>
      <xdr:col>36</xdr:col>
      <xdr:colOff>165100</xdr:colOff>
      <xdr:row>37</xdr:row>
      <xdr:rowOff>26889</xdr:rowOff>
    </xdr:to>
    <xdr:sp macro="" textlink="">
      <xdr:nvSpPr>
        <xdr:cNvPr id="317" name="楕円 316"/>
        <xdr:cNvSpPr/>
      </xdr:nvSpPr>
      <xdr:spPr>
        <a:xfrm>
          <a:off x="6921500" y="62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43416</xdr:rowOff>
    </xdr:from>
    <xdr:ext cx="599010" cy="259045"/>
    <xdr:sp macro="" textlink="">
      <xdr:nvSpPr>
        <xdr:cNvPr id="318" name="テキスト ボックス 317"/>
        <xdr:cNvSpPr txBox="1"/>
      </xdr:nvSpPr>
      <xdr:spPr>
        <a:xfrm>
          <a:off x="6672795" y="60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105996</xdr:rowOff>
    </xdr:from>
    <xdr:to>
      <xdr:col>55</xdr:col>
      <xdr:colOff>0</xdr:colOff>
      <xdr:row>58</xdr:row>
      <xdr:rowOff>125440</xdr:rowOff>
    </xdr:to>
    <xdr:cxnSp macro="">
      <xdr:nvCxnSpPr>
        <xdr:cNvPr id="345" name="直線コネクタ 344"/>
        <xdr:cNvCxnSpPr/>
      </xdr:nvCxnSpPr>
      <xdr:spPr>
        <a:xfrm flipV="1">
          <a:off x="9639300" y="10050096"/>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123363</xdr:rowOff>
    </xdr:from>
    <xdr:to>
      <xdr:col>50</xdr:col>
      <xdr:colOff>114300</xdr:colOff>
      <xdr:row>58</xdr:row>
      <xdr:rowOff>125440</xdr:rowOff>
    </xdr:to>
    <xdr:cxnSp macro="">
      <xdr:nvCxnSpPr>
        <xdr:cNvPr id="348" name="直線コネクタ 347"/>
        <xdr:cNvCxnSpPr/>
      </xdr:nvCxnSpPr>
      <xdr:spPr>
        <a:xfrm>
          <a:off x="8750300" y="1006746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118083</xdr:rowOff>
    </xdr:from>
    <xdr:to>
      <xdr:col>45</xdr:col>
      <xdr:colOff>177800</xdr:colOff>
      <xdr:row>58</xdr:row>
      <xdr:rowOff>123363</xdr:rowOff>
    </xdr:to>
    <xdr:cxnSp macro="">
      <xdr:nvCxnSpPr>
        <xdr:cNvPr id="351" name="直線コネクタ 350"/>
        <xdr:cNvCxnSpPr/>
      </xdr:nvCxnSpPr>
      <xdr:spPr>
        <a:xfrm>
          <a:off x="7861300" y="1006218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96358</xdr:rowOff>
    </xdr:from>
    <xdr:to>
      <xdr:col>41</xdr:col>
      <xdr:colOff>50800</xdr:colOff>
      <xdr:row>58</xdr:row>
      <xdr:rowOff>118083</xdr:rowOff>
    </xdr:to>
    <xdr:cxnSp macro="">
      <xdr:nvCxnSpPr>
        <xdr:cNvPr id="354" name="直線コネクタ 353"/>
        <xdr:cNvCxnSpPr/>
      </xdr:nvCxnSpPr>
      <xdr:spPr>
        <a:xfrm>
          <a:off x="6972300" y="10040458"/>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55196</xdr:rowOff>
    </xdr:from>
    <xdr:to>
      <xdr:col>55</xdr:col>
      <xdr:colOff>50800</xdr:colOff>
      <xdr:row>58</xdr:row>
      <xdr:rowOff>156796</xdr:rowOff>
    </xdr:to>
    <xdr:sp macro="" textlink="">
      <xdr:nvSpPr>
        <xdr:cNvPr id="364" name="楕円 363"/>
        <xdr:cNvSpPr/>
      </xdr:nvSpPr>
      <xdr:spPr>
        <a:xfrm>
          <a:off x="10426700" y="99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14573</xdr:rowOff>
    </xdr:from>
    <xdr:ext cx="599010" cy="259045"/>
    <xdr:sp macro="" textlink="">
      <xdr:nvSpPr>
        <xdr:cNvPr id="365" name="普通建設事業費該当値テキスト"/>
        <xdr:cNvSpPr txBox="1"/>
      </xdr:nvSpPr>
      <xdr:spPr>
        <a:xfrm>
          <a:off x="10528300" y="978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74640</xdr:rowOff>
    </xdr:from>
    <xdr:to>
      <xdr:col>50</xdr:col>
      <xdr:colOff>165100</xdr:colOff>
      <xdr:row>59</xdr:row>
      <xdr:rowOff>4790</xdr:rowOff>
    </xdr:to>
    <xdr:sp macro="" textlink="">
      <xdr:nvSpPr>
        <xdr:cNvPr id="366" name="楕円 365"/>
        <xdr:cNvSpPr/>
      </xdr:nvSpPr>
      <xdr:spPr>
        <a:xfrm>
          <a:off x="9588500" y="100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167367</xdr:rowOff>
    </xdr:from>
    <xdr:ext cx="534377" cy="259045"/>
    <xdr:sp macro="" textlink="">
      <xdr:nvSpPr>
        <xdr:cNvPr id="367" name="テキスト ボックス 366"/>
        <xdr:cNvSpPr txBox="1"/>
      </xdr:nvSpPr>
      <xdr:spPr>
        <a:xfrm>
          <a:off x="9372111" y="1011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72563</xdr:rowOff>
    </xdr:from>
    <xdr:to>
      <xdr:col>46</xdr:col>
      <xdr:colOff>38100</xdr:colOff>
      <xdr:row>59</xdr:row>
      <xdr:rowOff>2713</xdr:rowOff>
    </xdr:to>
    <xdr:sp macro="" textlink="">
      <xdr:nvSpPr>
        <xdr:cNvPr id="368" name="楕円 367"/>
        <xdr:cNvSpPr/>
      </xdr:nvSpPr>
      <xdr:spPr>
        <a:xfrm>
          <a:off x="8699500" y="100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165290</xdr:rowOff>
    </xdr:from>
    <xdr:ext cx="534377" cy="259045"/>
    <xdr:sp macro="" textlink="">
      <xdr:nvSpPr>
        <xdr:cNvPr id="369" name="テキスト ボックス 368"/>
        <xdr:cNvSpPr txBox="1"/>
      </xdr:nvSpPr>
      <xdr:spPr>
        <a:xfrm>
          <a:off x="8483111" y="10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67283</xdr:rowOff>
    </xdr:from>
    <xdr:to>
      <xdr:col>41</xdr:col>
      <xdr:colOff>101600</xdr:colOff>
      <xdr:row>58</xdr:row>
      <xdr:rowOff>168883</xdr:rowOff>
    </xdr:to>
    <xdr:sp macro="" textlink="">
      <xdr:nvSpPr>
        <xdr:cNvPr id="370" name="楕円 369"/>
        <xdr:cNvSpPr/>
      </xdr:nvSpPr>
      <xdr:spPr>
        <a:xfrm>
          <a:off x="7810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160010</xdr:rowOff>
    </xdr:from>
    <xdr:ext cx="534377" cy="259045"/>
    <xdr:sp macro="" textlink="">
      <xdr:nvSpPr>
        <xdr:cNvPr id="371" name="テキスト ボックス 370"/>
        <xdr:cNvSpPr txBox="1"/>
      </xdr:nvSpPr>
      <xdr:spPr>
        <a:xfrm>
          <a:off x="7594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45558</xdr:rowOff>
    </xdr:from>
    <xdr:to>
      <xdr:col>36</xdr:col>
      <xdr:colOff>165100</xdr:colOff>
      <xdr:row>58</xdr:row>
      <xdr:rowOff>147158</xdr:rowOff>
    </xdr:to>
    <xdr:sp macro="" textlink="">
      <xdr:nvSpPr>
        <xdr:cNvPr id="372" name="楕円 371"/>
        <xdr:cNvSpPr/>
      </xdr:nvSpPr>
      <xdr:spPr>
        <a:xfrm>
          <a:off x="6921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163685</xdr:rowOff>
    </xdr:from>
    <xdr:ext cx="599010" cy="259045"/>
    <xdr:sp macro="" textlink="">
      <xdr:nvSpPr>
        <xdr:cNvPr id="373" name="テキスト ボックス 372"/>
        <xdr:cNvSpPr txBox="1"/>
      </xdr:nvSpPr>
      <xdr:spPr>
        <a:xfrm>
          <a:off x="6672795" y="97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119652</xdr:rowOff>
    </xdr:from>
    <xdr:to>
      <xdr:col>55</xdr:col>
      <xdr:colOff>0</xdr:colOff>
      <xdr:row>78</xdr:row>
      <xdr:rowOff>138650</xdr:rowOff>
    </xdr:to>
    <xdr:cxnSp macro="">
      <xdr:nvCxnSpPr>
        <xdr:cNvPr id="400" name="直線コネクタ 399"/>
        <xdr:cNvCxnSpPr/>
      </xdr:nvCxnSpPr>
      <xdr:spPr>
        <a:xfrm flipV="1">
          <a:off x="9639300" y="13492752"/>
          <a:ext cx="8382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138247</xdr:rowOff>
    </xdr:from>
    <xdr:to>
      <xdr:col>50</xdr:col>
      <xdr:colOff>114300</xdr:colOff>
      <xdr:row>78</xdr:row>
      <xdr:rowOff>138650</xdr:rowOff>
    </xdr:to>
    <xdr:cxnSp macro="">
      <xdr:nvCxnSpPr>
        <xdr:cNvPr id="403" name="直線コネクタ 402"/>
        <xdr:cNvCxnSpPr/>
      </xdr:nvCxnSpPr>
      <xdr:spPr>
        <a:xfrm>
          <a:off x="8750300" y="13511347"/>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130690</xdr:rowOff>
    </xdr:from>
    <xdr:to>
      <xdr:col>45</xdr:col>
      <xdr:colOff>177800</xdr:colOff>
      <xdr:row>78</xdr:row>
      <xdr:rowOff>138247</xdr:rowOff>
    </xdr:to>
    <xdr:cxnSp macro="">
      <xdr:nvCxnSpPr>
        <xdr:cNvPr id="406" name="直線コネクタ 405"/>
        <xdr:cNvCxnSpPr/>
      </xdr:nvCxnSpPr>
      <xdr:spPr>
        <a:xfrm>
          <a:off x="7861300" y="1350379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68852</xdr:rowOff>
    </xdr:from>
    <xdr:to>
      <xdr:col>55</xdr:col>
      <xdr:colOff>50800</xdr:colOff>
      <xdr:row>78</xdr:row>
      <xdr:rowOff>170452</xdr:rowOff>
    </xdr:to>
    <xdr:sp macro="" textlink="">
      <xdr:nvSpPr>
        <xdr:cNvPr id="416" name="楕円 415"/>
        <xdr:cNvSpPr/>
      </xdr:nvSpPr>
      <xdr:spPr>
        <a:xfrm>
          <a:off x="10426700" y="134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28229</xdr:rowOff>
    </xdr:from>
    <xdr:ext cx="534377" cy="259045"/>
    <xdr:sp macro="" textlink="">
      <xdr:nvSpPr>
        <xdr:cNvPr id="417" name="普通建設事業費 （ うち新規整備　）該当値テキスト"/>
        <xdr:cNvSpPr txBox="1"/>
      </xdr:nvSpPr>
      <xdr:spPr>
        <a:xfrm>
          <a:off x="10528300" y="132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87850</xdr:rowOff>
    </xdr:from>
    <xdr:to>
      <xdr:col>50</xdr:col>
      <xdr:colOff>165100</xdr:colOff>
      <xdr:row>79</xdr:row>
      <xdr:rowOff>18000</xdr:rowOff>
    </xdr:to>
    <xdr:sp macro="" textlink="">
      <xdr:nvSpPr>
        <xdr:cNvPr id="418" name="楕円 417"/>
        <xdr:cNvSpPr/>
      </xdr:nvSpPr>
      <xdr:spPr>
        <a:xfrm>
          <a:off x="9588500" y="13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9127</xdr:rowOff>
    </xdr:from>
    <xdr:ext cx="469744" cy="259045"/>
    <xdr:sp macro="" textlink="">
      <xdr:nvSpPr>
        <xdr:cNvPr id="419" name="テキスト ボックス 418"/>
        <xdr:cNvSpPr txBox="1"/>
      </xdr:nvSpPr>
      <xdr:spPr>
        <a:xfrm>
          <a:off x="9404428" y="135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87447</xdr:rowOff>
    </xdr:from>
    <xdr:to>
      <xdr:col>46</xdr:col>
      <xdr:colOff>38100</xdr:colOff>
      <xdr:row>79</xdr:row>
      <xdr:rowOff>17597</xdr:rowOff>
    </xdr:to>
    <xdr:sp macro="" textlink="">
      <xdr:nvSpPr>
        <xdr:cNvPr id="420" name="楕円 419"/>
        <xdr:cNvSpPr/>
      </xdr:nvSpPr>
      <xdr:spPr>
        <a:xfrm>
          <a:off x="8699500" y="134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8724</xdr:rowOff>
    </xdr:from>
    <xdr:ext cx="469744" cy="259045"/>
    <xdr:sp macro="" textlink="">
      <xdr:nvSpPr>
        <xdr:cNvPr id="421" name="テキスト ボックス 420"/>
        <xdr:cNvSpPr txBox="1"/>
      </xdr:nvSpPr>
      <xdr:spPr>
        <a:xfrm>
          <a:off x="8515428" y="135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79890</xdr:rowOff>
    </xdr:from>
    <xdr:to>
      <xdr:col>41</xdr:col>
      <xdr:colOff>101600</xdr:colOff>
      <xdr:row>79</xdr:row>
      <xdr:rowOff>10040</xdr:rowOff>
    </xdr:to>
    <xdr:sp macro="" textlink="">
      <xdr:nvSpPr>
        <xdr:cNvPr id="422" name="楕円 421"/>
        <xdr:cNvSpPr/>
      </xdr:nvSpPr>
      <xdr:spPr>
        <a:xfrm>
          <a:off x="7810500" y="134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1167</xdr:rowOff>
    </xdr:from>
    <xdr:ext cx="534377" cy="259045"/>
    <xdr:sp macro="" textlink="">
      <xdr:nvSpPr>
        <xdr:cNvPr id="423" name="テキスト ボックス 422"/>
        <xdr:cNvSpPr txBox="1"/>
      </xdr:nvSpPr>
      <xdr:spPr>
        <a:xfrm>
          <a:off x="7594111" y="135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27499</xdr:rowOff>
    </xdr:from>
    <xdr:to>
      <xdr:col>55</xdr:col>
      <xdr:colOff>0</xdr:colOff>
      <xdr:row>98</xdr:row>
      <xdr:rowOff>64677</xdr:rowOff>
    </xdr:to>
    <xdr:cxnSp macro="">
      <xdr:nvCxnSpPr>
        <xdr:cNvPr id="452" name="直線コネクタ 451"/>
        <xdr:cNvCxnSpPr/>
      </xdr:nvCxnSpPr>
      <xdr:spPr>
        <a:xfrm flipV="1">
          <a:off x="9639300" y="16829599"/>
          <a:ext cx="8382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58390</xdr:rowOff>
    </xdr:from>
    <xdr:to>
      <xdr:col>50</xdr:col>
      <xdr:colOff>114300</xdr:colOff>
      <xdr:row>98</xdr:row>
      <xdr:rowOff>64677</xdr:rowOff>
    </xdr:to>
    <xdr:cxnSp macro="">
      <xdr:nvCxnSpPr>
        <xdr:cNvPr id="455" name="直線コネクタ 454"/>
        <xdr:cNvCxnSpPr/>
      </xdr:nvCxnSpPr>
      <xdr:spPr>
        <a:xfrm>
          <a:off x="8750300" y="1686049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58390</xdr:rowOff>
    </xdr:from>
    <xdr:to>
      <xdr:col>45</xdr:col>
      <xdr:colOff>177800</xdr:colOff>
      <xdr:row>98</xdr:row>
      <xdr:rowOff>93512</xdr:rowOff>
    </xdr:to>
    <xdr:cxnSp macro="">
      <xdr:nvCxnSpPr>
        <xdr:cNvPr id="458" name="直線コネクタ 457"/>
        <xdr:cNvCxnSpPr/>
      </xdr:nvCxnSpPr>
      <xdr:spPr>
        <a:xfrm flipV="1">
          <a:off x="7861300" y="16860490"/>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148149</xdr:rowOff>
    </xdr:from>
    <xdr:to>
      <xdr:col>55</xdr:col>
      <xdr:colOff>50800</xdr:colOff>
      <xdr:row>98</xdr:row>
      <xdr:rowOff>78299</xdr:rowOff>
    </xdr:to>
    <xdr:sp macro="" textlink="">
      <xdr:nvSpPr>
        <xdr:cNvPr id="468" name="楕円 467"/>
        <xdr:cNvSpPr/>
      </xdr:nvSpPr>
      <xdr:spPr>
        <a:xfrm>
          <a:off x="10426700" y="167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126576</xdr:rowOff>
    </xdr:from>
    <xdr:ext cx="534377" cy="259045"/>
    <xdr:sp macro="" textlink="">
      <xdr:nvSpPr>
        <xdr:cNvPr id="469" name="普通建設事業費 （ うち更新整備　）該当値テキスト"/>
        <xdr:cNvSpPr txBox="1"/>
      </xdr:nvSpPr>
      <xdr:spPr>
        <a:xfrm>
          <a:off x="10528300" y="1675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13877</xdr:rowOff>
    </xdr:from>
    <xdr:to>
      <xdr:col>50</xdr:col>
      <xdr:colOff>165100</xdr:colOff>
      <xdr:row>98</xdr:row>
      <xdr:rowOff>115477</xdr:rowOff>
    </xdr:to>
    <xdr:sp macro="" textlink="">
      <xdr:nvSpPr>
        <xdr:cNvPr id="470" name="楕円 469"/>
        <xdr:cNvSpPr/>
      </xdr:nvSpPr>
      <xdr:spPr>
        <a:xfrm>
          <a:off x="9588500" y="16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106604</xdr:rowOff>
    </xdr:from>
    <xdr:ext cx="534377" cy="259045"/>
    <xdr:sp macro="" textlink="">
      <xdr:nvSpPr>
        <xdr:cNvPr id="471" name="テキスト ボックス 470"/>
        <xdr:cNvSpPr txBox="1"/>
      </xdr:nvSpPr>
      <xdr:spPr>
        <a:xfrm>
          <a:off x="9372111" y="16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7590</xdr:rowOff>
    </xdr:from>
    <xdr:to>
      <xdr:col>46</xdr:col>
      <xdr:colOff>38100</xdr:colOff>
      <xdr:row>98</xdr:row>
      <xdr:rowOff>109190</xdr:rowOff>
    </xdr:to>
    <xdr:sp macro="" textlink="">
      <xdr:nvSpPr>
        <xdr:cNvPr id="472" name="楕円 471"/>
        <xdr:cNvSpPr/>
      </xdr:nvSpPr>
      <xdr:spPr>
        <a:xfrm>
          <a:off x="8699500" y="16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100317</xdr:rowOff>
    </xdr:from>
    <xdr:ext cx="534377" cy="259045"/>
    <xdr:sp macro="" textlink="">
      <xdr:nvSpPr>
        <xdr:cNvPr id="473" name="テキスト ボックス 472"/>
        <xdr:cNvSpPr txBox="1"/>
      </xdr:nvSpPr>
      <xdr:spPr>
        <a:xfrm>
          <a:off x="8483111" y="169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42712</xdr:rowOff>
    </xdr:from>
    <xdr:to>
      <xdr:col>41</xdr:col>
      <xdr:colOff>101600</xdr:colOff>
      <xdr:row>98</xdr:row>
      <xdr:rowOff>144312</xdr:rowOff>
    </xdr:to>
    <xdr:sp macro="" textlink="">
      <xdr:nvSpPr>
        <xdr:cNvPr id="474" name="楕円 473"/>
        <xdr:cNvSpPr/>
      </xdr:nvSpPr>
      <xdr:spPr>
        <a:xfrm>
          <a:off x="7810500" y="168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135439</xdr:rowOff>
    </xdr:from>
    <xdr:ext cx="534377" cy="259045"/>
    <xdr:sp macro="" textlink="">
      <xdr:nvSpPr>
        <xdr:cNvPr id="475" name="テキスト ボックス 474"/>
        <xdr:cNvSpPr txBox="1"/>
      </xdr:nvSpPr>
      <xdr:spPr>
        <a:xfrm>
          <a:off x="7594111" y="169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35687</xdr:rowOff>
    </xdr:from>
    <xdr:to>
      <xdr:col>85</xdr:col>
      <xdr:colOff>127000</xdr:colOff>
      <xdr:row>39</xdr:row>
      <xdr:rowOff>44450</xdr:rowOff>
    </xdr:to>
    <xdr:cxnSp macro="">
      <xdr:nvCxnSpPr>
        <xdr:cNvPr id="504" name="直線コネクタ 503"/>
        <xdr:cNvCxnSpPr/>
      </xdr:nvCxnSpPr>
      <xdr:spPr>
        <a:xfrm>
          <a:off x="15481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35687</xdr:rowOff>
    </xdr:from>
    <xdr:to>
      <xdr:col>81</xdr:col>
      <xdr:colOff>50800</xdr:colOff>
      <xdr:row>39</xdr:row>
      <xdr:rowOff>44450</xdr:rowOff>
    </xdr:to>
    <xdr:cxnSp macro="">
      <xdr:nvCxnSpPr>
        <xdr:cNvPr id="507" name="直線コネクタ 506"/>
        <xdr:cNvCxnSpPr/>
      </xdr:nvCxnSpPr>
      <xdr:spPr>
        <a:xfrm flipV="1">
          <a:off x="14592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25" name="楕円 524"/>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77614</xdr:rowOff>
    </xdr:from>
    <xdr:ext cx="469744" cy="259045"/>
    <xdr:sp macro="" textlink="">
      <xdr:nvSpPr>
        <xdr:cNvPr id="526" name="テキスト ボックス 525"/>
        <xdr:cNvSpPr txBox="1"/>
      </xdr:nvSpPr>
      <xdr:spPr>
        <a:xfrm>
          <a:off x="15246428" y="67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35147</xdr:rowOff>
    </xdr:from>
    <xdr:to>
      <xdr:col>85</xdr:col>
      <xdr:colOff>127000</xdr:colOff>
      <xdr:row>75</xdr:row>
      <xdr:rowOff>77594</xdr:rowOff>
    </xdr:to>
    <xdr:cxnSp macro="">
      <xdr:nvCxnSpPr>
        <xdr:cNvPr id="608" name="直線コネクタ 607"/>
        <xdr:cNvCxnSpPr/>
      </xdr:nvCxnSpPr>
      <xdr:spPr>
        <a:xfrm flipV="1">
          <a:off x="15481300" y="12893897"/>
          <a:ext cx="8382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77594</xdr:rowOff>
    </xdr:from>
    <xdr:to>
      <xdr:col>81</xdr:col>
      <xdr:colOff>50800</xdr:colOff>
      <xdr:row>75</xdr:row>
      <xdr:rowOff>133317</xdr:rowOff>
    </xdr:to>
    <xdr:cxnSp macro="">
      <xdr:nvCxnSpPr>
        <xdr:cNvPr id="611" name="直線コネクタ 610"/>
        <xdr:cNvCxnSpPr/>
      </xdr:nvCxnSpPr>
      <xdr:spPr>
        <a:xfrm flipV="1">
          <a:off x="14592300" y="12936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44383</xdr:rowOff>
    </xdr:from>
    <xdr:to>
      <xdr:col>76</xdr:col>
      <xdr:colOff>114300</xdr:colOff>
      <xdr:row>75</xdr:row>
      <xdr:rowOff>133317</xdr:rowOff>
    </xdr:to>
    <xdr:cxnSp macro="">
      <xdr:nvCxnSpPr>
        <xdr:cNvPr id="614" name="直線コネクタ 613"/>
        <xdr:cNvCxnSpPr/>
      </xdr:nvCxnSpPr>
      <xdr:spPr>
        <a:xfrm>
          <a:off x="13703300" y="12903133"/>
          <a:ext cx="8890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37219</xdr:rowOff>
    </xdr:from>
    <xdr:to>
      <xdr:col>71</xdr:col>
      <xdr:colOff>177800</xdr:colOff>
      <xdr:row>75</xdr:row>
      <xdr:rowOff>44383</xdr:rowOff>
    </xdr:to>
    <xdr:cxnSp macro="">
      <xdr:nvCxnSpPr>
        <xdr:cNvPr id="617" name="直線コネクタ 616"/>
        <xdr:cNvCxnSpPr/>
      </xdr:nvCxnSpPr>
      <xdr:spPr>
        <a:xfrm>
          <a:off x="12814300" y="12895969"/>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155797</xdr:rowOff>
    </xdr:from>
    <xdr:to>
      <xdr:col>85</xdr:col>
      <xdr:colOff>177800</xdr:colOff>
      <xdr:row>75</xdr:row>
      <xdr:rowOff>85947</xdr:rowOff>
    </xdr:to>
    <xdr:sp macro="" textlink="">
      <xdr:nvSpPr>
        <xdr:cNvPr id="627" name="楕円 626"/>
        <xdr:cNvSpPr/>
      </xdr:nvSpPr>
      <xdr:spPr>
        <a:xfrm>
          <a:off x="16268700" y="12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7224</xdr:rowOff>
    </xdr:from>
    <xdr:ext cx="599010" cy="259045"/>
    <xdr:sp macro="" textlink="">
      <xdr:nvSpPr>
        <xdr:cNvPr id="628" name="公債費該当値テキスト"/>
        <xdr:cNvSpPr txBox="1"/>
      </xdr:nvSpPr>
      <xdr:spPr>
        <a:xfrm>
          <a:off x="16370300" y="126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26794</xdr:rowOff>
    </xdr:from>
    <xdr:to>
      <xdr:col>81</xdr:col>
      <xdr:colOff>101600</xdr:colOff>
      <xdr:row>75</xdr:row>
      <xdr:rowOff>128394</xdr:rowOff>
    </xdr:to>
    <xdr:sp macro="" textlink="">
      <xdr:nvSpPr>
        <xdr:cNvPr id="629" name="楕円 628"/>
        <xdr:cNvSpPr/>
      </xdr:nvSpPr>
      <xdr:spPr>
        <a:xfrm>
          <a:off x="15430500" y="12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144921</xdr:rowOff>
    </xdr:from>
    <xdr:ext cx="599010" cy="259045"/>
    <xdr:sp macro="" textlink="">
      <xdr:nvSpPr>
        <xdr:cNvPr id="630" name="テキスト ボックス 629"/>
        <xdr:cNvSpPr txBox="1"/>
      </xdr:nvSpPr>
      <xdr:spPr>
        <a:xfrm>
          <a:off x="15181795" y="126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82517</xdr:rowOff>
    </xdr:from>
    <xdr:to>
      <xdr:col>76</xdr:col>
      <xdr:colOff>165100</xdr:colOff>
      <xdr:row>76</xdr:row>
      <xdr:rowOff>12667</xdr:rowOff>
    </xdr:to>
    <xdr:sp macro="" textlink="">
      <xdr:nvSpPr>
        <xdr:cNvPr id="631" name="楕円 630"/>
        <xdr:cNvSpPr/>
      </xdr:nvSpPr>
      <xdr:spPr>
        <a:xfrm>
          <a:off x="14541500" y="12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29194</xdr:rowOff>
    </xdr:from>
    <xdr:ext cx="599010" cy="259045"/>
    <xdr:sp macro="" textlink="">
      <xdr:nvSpPr>
        <xdr:cNvPr id="632" name="テキスト ボックス 631"/>
        <xdr:cNvSpPr txBox="1"/>
      </xdr:nvSpPr>
      <xdr:spPr>
        <a:xfrm>
          <a:off x="14292795" y="1271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165033</xdr:rowOff>
    </xdr:from>
    <xdr:to>
      <xdr:col>72</xdr:col>
      <xdr:colOff>38100</xdr:colOff>
      <xdr:row>75</xdr:row>
      <xdr:rowOff>95183</xdr:rowOff>
    </xdr:to>
    <xdr:sp macro="" textlink="">
      <xdr:nvSpPr>
        <xdr:cNvPr id="633" name="楕円 632"/>
        <xdr:cNvSpPr/>
      </xdr:nvSpPr>
      <xdr:spPr>
        <a:xfrm>
          <a:off x="13652500" y="128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111710</xdr:rowOff>
    </xdr:from>
    <xdr:ext cx="599010" cy="259045"/>
    <xdr:sp macro="" textlink="">
      <xdr:nvSpPr>
        <xdr:cNvPr id="634" name="テキスト ボックス 633"/>
        <xdr:cNvSpPr txBox="1"/>
      </xdr:nvSpPr>
      <xdr:spPr>
        <a:xfrm>
          <a:off x="13403795" y="126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157869</xdr:rowOff>
    </xdr:from>
    <xdr:to>
      <xdr:col>67</xdr:col>
      <xdr:colOff>101600</xdr:colOff>
      <xdr:row>75</xdr:row>
      <xdr:rowOff>88019</xdr:rowOff>
    </xdr:to>
    <xdr:sp macro="" textlink="">
      <xdr:nvSpPr>
        <xdr:cNvPr id="635" name="楕円 634"/>
        <xdr:cNvSpPr/>
      </xdr:nvSpPr>
      <xdr:spPr>
        <a:xfrm>
          <a:off x="12763500" y="128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104546</xdr:rowOff>
    </xdr:from>
    <xdr:ext cx="599010" cy="259045"/>
    <xdr:sp macro="" textlink="">
      <xdr:nvSpPr>
        <xdr:cNvPr id="636" name="テキスト ボックス 635"/>
        <xdr:cNvSpPr txBox="1"/>
      </xdr:nvSpPr>
      <xdr:spPr>
        <a:xfrm>
          <a:off x="12514795" y="1262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26836</xdr:rowOff>
    </xdr:from>
    <xdr:to>
      <xdr:col>85</xdr:col>
      <xdr:colOff>127000</xdr:colOff>
      <xdr:row>99</xdr:row>
      <xdr:rowOff>30128</xdr:rowOff>
    </xdr:to>
    <xdr:cxnSp macro="">
      <xdr:nvCxnSpPr>
        <xdr:cNvPr id="665" name="直線コネクタ 664"/>
        <xdr:cNvCxnSpPr/>
      </xdr:nvCxnSpPr>
      <xdr:spPr>
        <a:xfrm>
          <a:off x="15481300" y="17000386"/>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26836</xdr:rowOff>
    </xdr:from>
    <xdr:to>
      <xdr:col>81</xdr:col>
      <xdr:colOff>50800</xdr:colOff>
      <xdr:row>99</xdr:row>
      <xdr:rowOff>28733</xdr:rowOff>
    </xdr:to>
    <xdr:cxnSp macro="">
      <xdr:nvCxnSpPr>
        <xdr:cNvPr id="668" name="直線コネクタ 667"/>
        <xdr:cNvCxnSpPr/>
      </xdr:nvCxnSpPr>
      <xdr:spPr>
        <a:xfrm flipV="1">
          <a:off x="14592300" y="17000386"/>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20582</xdr:rowOff>
    </xdr:from>
    <xdr:to>
      <xdr:col>76</xdr:col>
      <xdr:colOff>114300</xdr:colOff>
      <xdr:row>99</xdr:row>
      <xdr:rowOff>28733</xdr:rowOff>
    </xdr:to>
    <xdr:cxnSp macro="">
      <xdr:nvCxnSpPr>
        <xdr:cNvPr id="671" name="直線コネクタ 670"/>
        <xdr:cNvCxnSpPr/>
      </xdr:nvCxnSpPr>
      <xdr:spPr>
        <a:xfrm>
          <a:off x="13703300" y="16994132"/>
          <a:ext cx="889000" cy="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20582</xdr:rowOff>
    </xdr:from>
    <xdr:to>
      <xdr:col>71</xdr:col>
      <xdr:colOff>177800</xdr:colOff>
      <xdr:row>99</xdr:row>
      <xdr:rowOff>27324</xdr:rowOff>
    </xdr:to>
    <xdr:cxnSp macro="">
      <xdr:nvCxnSpPr>
        <xdr:cNvPr id="674" name="直線コネクタ 673"/>
        <xdr:cNvCxnSpPr/>
      </xdr:nvCxnSpPr>
      <xdr:spPr>
        <a:xfrm flipV="1">
          <a:off x="12814300" y="16994132"/>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150778</xdr:rowOff>
    </xdr:from>
    <xdr:to>
      <xdr:col>85</xdr:col>
      <xdr:colOff>177800</xdr:colOff>
      <xdr:row>99</xdr:row>
      <xdr:rowOff>80928</xdr:rowOff>
    </xdr:to>
    <xdr:sp macro="" textlink="">
      <xdr:nvSpPr>
        <xdr:cNvPr id="684" name="楕円 683"/>
        <xdr:cNvSpPr/>
      </xdr:nvSpPr>
      <xdr:spPr>
        <a:xfrm>
          <a:off x="16268700" y="169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147486</xdr:rowOff>
    </xdr:from>
    <xdr:to>
      <xdr:col>81</xdr:col>
      <xdr:colOff>101600</xdr:colOff>
      <xdr:row>99</xdr:row>
      <xdr:rowOff>77636</xdr:rowOff>
    </xdr:to>
    <xdr:sp macro="" textlink="">
      <xdr:nvSpPr>
        <xdr:cNvPr id="686" name="楕円 685"/>
        <xdr:cNvSpPr/>
      </xdr:nvSpPr>
      <xdr:spPr>
        <a:xfrm>
          <a:off x="15430500" y="16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68763</xdr:rowOff>
    </xdr:from>
    <xdr:ext cx="534377" cy="259045"/>
    <xdr:sp macro="" textlink="">
      <xdr:nvSpPr>
        <xdr:cNvPr id="687" name="テキスト ボックス 686"/>
        <xdr:cNvSpPr txBox="1"/>
      </xdr:nvSpPr>
      <xdr:spPr>
        <a:xfrm>
          <a:off x="15214111" y="170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149383</xdr:rowOff>
    </xdr:from>
    <xdr:to>
      <xdr:col>76</xdr:col>
      <xdr:colOff>165100</xdr:colOff>
      <xdr:row>99</xdr:row>
      <xdr:rowOff>79533</xdr:rowOff>
    </xdr:to>
    <xdr:sp macro="" textlink="">
      <xdr:nvSpPr>
        <xdr:cNvPr id="688" name="楕円 687"/>
        <xdr:cNvSpPr/>
      </xdr:nvSpPr>
      <xdr:spPr>
        <a:xfrm>
          <a:off x="14541500" y="169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70660</xdr:rowOff>
    </xdr:from>
    <xdr:ext cx="534377" cy="259045"/>
    <xdr:sp macro="" textlink="">
      <xdr:nvSpPr>
        <xdr:cNvPr id="689" name="テキスト ボックス 688"/>
        <xdr:cNvSpPr txBox="1"/>
      </xdr:nvSpPr>
      <xdr:spPr>
        <a:xfrm>
          <a:off x="14325111" y="170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141232</xdr:rowOff>
    </xdr:from>
    <xdr:to>
      <xdr:col>72</xdr:col>
      <xdr:colOff>38100</xdr:colOff>
      <xdr:row>99</xdr:row>
      <xdr:rowOff>71382</xdr:rowOff>
    </xdr:to>
    <xdr:sp macro="" textlink="">
      <xdr:nvSpPr>
        <xdr:cNvPr id="690" name="楕円 689"/>
        <xdr:cNvSpPr/>
      </xdr:nvSpPr>
      <xdr:spPr>
        <a:xfrm>
          <a:off x="13652500" y="169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62509</xdr:rowOff>
    </xdr:from>
    <xdr:ext cx="534377" cy="259045"/>
    <xdr:sp macro="" textlink="">
      <xdr:nvSpPr>
        <xdr:cNvPr id="691" name="テキスト ボックス 690"/>
        <xdr:cNvSpPr txBox="1"/>
      </xdr:nvSpPr>
      <xdr:spPr>
        <a:xfrm>
          <a:off x="13436111" y="17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147974</xdr:rowOff>
    </xdr:from>
    <xdr:to>
      <xdr:col>67</xdr:col>
      <xdr:colOff>101600</xdr:colOff>
      <xdr:row>99</xdr:row>
      <xdr:rowOff>78124</xdr:rowOff>
    </xdr:to>
    <xdr:sp macro="" textlink="">
      <xdr:nvSpPr>
        <xdr:cNvPr id="692" name="楕円 691"/>
        <xdr:cNvSpPr/>
      </xdr:nvSpPr>
      <xdr:spPr>
        <a:xfrm>
          <a:off x="12763500" y="169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69251</xdr:rowOff>
    </xdr:from>
    <xdr:ext cx="534377" cy="259045"/>
    <xdr:sp macro="" textlink="">
      <xdr:nvSpPr>
        <xdr:cNvPr id="693" name="テキスト ボックス 692"/>
        <xdr:cNvSpPr txBox="1"/>
      </xdr:nvSpPr>
      <xdr:spPr>
        <a:xfrm>
          <a:off x="12547111" y="1704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11410</xdr:rowOff>
    </xdr:from>
    <xdr:to>
      <xdr:col>116</xdr:col>
      <xdr:colOff>63500</xdr:colOff>
      <xdr:row>37</xdr:row>
      <xdr:rowOff>101067</xdr:rowOff>
    </xdr:to>
    <xdr:cxnSp macro="">
      <xdr:nvCxnSpPr>
        <xdr:cNvPr id="720" name="直線コネクタ 719"/>
        <xdr:cNvCxnSpPr/>
      </xdr:nvCxnSpPr>
      <xdr:spPr>
        <a:xfrm>
          <a:off x="21323300" y="6355060"/>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111308</xdr:rowOff>
    </xdr:from>
    <xdr:to>
      <xdr:col>111</xdr:col>
      <xdr:colOff>177800</xdr:colOff>
      <xdr:row>37</xdr:row>
      <xdr:rowOff>11410</xdr:rowOff>
    </xdr:to>
    <xdr:cxnSp macro="">
      <xdr:nvCxnSpPr>
        <xdr:cNvPr id="723" name="直線コネクタ 722"/>
        <xdr:cNvCxnSpPr/>
      </xdr:nvCxnSpPr>
      <xdr:spPr>
        <a:xfrm>
          <a:off x="20434300" y="6283508"/>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78527</xdr:rowOff>
    </xdr:from>
    <xdr:to>
      <xdr:col>107</xdr:col>
      <xdr:colOff>50800</xdr:colOff>
      <xdr:row>36</xdr:row>
      <xdr:rowOff>111308</xdr:rowOff>
    </xdr:to>
    <xdr:cxnSp macro="">
      <xdr:nvCxnSpPr>
        <xdr:cNvPr id="726" name="直線コネクタ 725"/>
        <xdr:cNvCxnSpPr/>
      </xdr:nvCxnSpPr>
      <xdr:spPr>
        <a:xfrm>
          <a:off x="19545300" y="6250727"/>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73863</xdr:rowOff>
    </xdr:from>
    <xdr:to>
      <xdr:col>102</xdr:col>
      <xdr:colOff>114300</xdr:colOff>
      <xdr:row>36</xdr:row>
      <xdr:rowOff>78527</xdr:rowOff>
    </xdr:to>
    <xdr:cxnSp macro="">
      <xdr:nvCxnSpPr>
        <xdr:cNvPr id="729" name="直線コネクタ 728"/>
        <xdr:cNvCxnSpPr/>
      </xdr:nvCxnSpPr>
      <xdr:spPr>
        <a:xfrm>
          <a:off x="18656300" y="624606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50267</xdr:rowOff>
    </xdr:from>
    <xdr:to>
      <xdr:col>116</xdr:col>
      <xdr:colOff>114300</xdr:colOff>
      <xdr:row>37</xdr:row>
      <xdr:rowOff>151867</xdr:rowOff>
    </xdr:to>
    <xdr:sp macro="" textlink="">
      <xdr:nvSpPr>
        <xdr:cNvPr id="739" name="楕円 738"/>
        <xdr:cNvSpPr/>
      </xdr:nvSpPr>
      <xdr:spPr>
        <a:xfrm>
          <a:off x="221107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73144</xdr:rowOff>
    </xdr:from>
    <xdr:ext cx="469744" cy="259045"/>
    <xdr:sp macro="" textlink="">
      <xdr:nvSpPr>
        <xdr:cNvPr id="740" name="投資及び出資金該当値テキスト"/>
        <xdr:cNvSpPr txBox="1"/>
      </xdr:nvSpPr>
      <xdr:spPr>
        <a:xfrm>
          <a:off x="22212300" y="62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132060</xdr:rowOff>
    </xdr:from>
    <xdr:to>
      <xdr:col>112</xdr:col>
      <xdr:colOff>38100</xdr:colOff>
      <xdr:row>37</xdr:row>
      <xdr:rowOff>62210</xdr:rowOff>
    </xdr:to>
    <xdr:sp macro="" textlink="">
      <xdr:nvSpPr>
        <xdr:cNvPr id="741" name="楕円 740"/>
        <xdr:cNvSpPr/>
      </xdr:nvSpPr>
      <xdr:spPr>
        <a:xfrm>
          <a:off x="212725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78737</xdr:rowOff>
    </xdr:from>
    <xdr:ext cx="469744" cy="259045"/>
    <xdr:sp macro="" textlink="">
      <xdr:nvSpPr>
        <xdr:cNvPr id="742" name="テキスト ボックス 741"/>
        <xdr:cNvSpPr txBox="1"/>
      </xdr:nvSpPr>
      <xdr:spPr>
        <a:xfrm>
          <a:off x="21088428" y="60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60508</xdr:rowOff>
    </xdr:from>
    <xdr:to>
      <xdr:col>107</xdr:col>
      <xdr:colOff>101600</xdr:colOff>
      <xdr:row>36</xdr:row>
      <xdr:rowOff>162108</xdr:rowOff>
    </xdr:to>
    <xdr:sp macro="" textlink="">
      <xdr:nvSpPr>
        <xdr:cNvPr id="743" name="楕円 742"/>
        <xdr:cNvSpPr/>
      </xdr:nvSpPr>
      <xdr:spPr>
        <a:xfrm>
          <a:off x="20383500" y="62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7185</xdr:rowOff>
    </xdr:from>
    <xdr:ext cx="469744" cy="259045"/>
    <xdr:sp macro="" textlink="">
      <xdr:nvSpPr>
        <xdr:cNvPr id="744" name="テキスト ボックス 743"/>
        <xdr:cNvSpPr txBox="1"/>
      </xdr:nvSpPr>
      <xdr:spPr>
        <a:xfrm>
          <a:off x="20199428" y="600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27727</xdr:rowOff>
    </xdr:from>
    <xdr:to>
      <xdr:col>102</xdr:col>
      <xdr:colOff>165100</xdr:colOff>
      <xdr:row>36</xdr:row>
      <xdr:rowOff>129327</xdr:rowOff>
    </xdr:to>
    <xdr:sp macro="" textlink="">
      <xdr:nvSpPr>
        <xdr:cNvPr id="745" name="楕円 744"/>
        <xdr:cNvSpPr/>
      </xdr:nvSpPr>
      <xdr:spPr>
        <a:xfrm>
          <a:off x="19494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145854</xdr:rowOff>
    </xdr:from>
    <xdr:ext cx="469744" cy="259045"/>
    <xdr:sp macro="" textlink="">
      <xdr:nvSpPr>
        <xdr:cNvPr id="746" name="テキスト ボックス 745"/>
        <xdr:cNvSpPr txBox="1"/>
      </xdr:nvSpPr>
      <xdr:spPr>
        <a:xfrm>
          <a:off x="19310428" y="59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23063</xdr:rowOff>
    </xdr:from>
    <xdr:to>
      <xdr:col>98</xdr:col>
      <xdr:colOff>38100</xdr:colOff>
      <xdr:row>36</xdr:row>
      <xdr:rowOff>124663</xdr:rowOff>
    </xdr:to>
    <xdr:sp macro="" textlink="">
      <xdr:nvSpPr>
        <xdr:cNvPr id="747" name="楕円 746"/>
        <xdr:cNvSpPr/>
      </xdr:nvSpPr>
      <xdr:spPr>
        <a:xfrm>
          <a:off x="18605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141190</xdr:rowOff>
    </xdr:from>
    <xdr:ext cx="469744" cy="259045"/>
    <xdr:sp macro="" textlink="">
      <xdr:nvSpPr>
        <xdr:cNvPr id="748" name="テキスト ボックス 747"/>
        <xdr:cNvSpPr txBox="1"/>
      </xdr:nvSpPr>
      <xdr:spPr>
        <a:xfrm>
          <a:off x="18421428" y="59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87060</xdr:rowOff>
    </xdr:from>
    <xdr:to>
      <xdr:col>116</xdr:col>
      <xdr:colOff>63500</xdr:colOff>
      <xdr:row>59</xdr:row>
      <xdr:rowOff>87315</xdr:rowOff>
    </xdr:to>
    <xdr:cxnSp macro="">
      <xdr:nvCxnSpPr>
        <xdr:cNvPr id="779" name="直線コネクタ 778"/>
        <xdr:cNvCxnSpPr/>
      </xdr:nvCxnSpPr>
      <xdr:spPr>
        <a:xfrm flipV="1">
          <a:off x="21323300" y="10202610"/>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87315</xdr:rowOff>
    </xdr:from>
    <xdr:to>
      <xdr:col>111</xdr:col>
      <xdr:colOff>177800</xdr:colOff>
      <xdr:row>59</xdr:row>
      <xdr:rowOff>88664</xdr:rowOff>
    </xdr:to>
    <xdr:cxnSp macro="">
      <xdr:nvCxnSpPr>
        <xdr:cNvPr id="782" name="直線コネクタ 781"/>
        <xdr:cNvCxnSpPr/>
      </xdr:nvCxnSpPr>
      <xdr:spPr>
        <a:xfrm flipV="1">
          <a:off x="20434300" y="102028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88664</xdr:rowOff>
    </xdr:from>
    <xdr:to>
      <xdr:col>107</xdr:col>
      <xdr:colOff>50800</xdr:colOff>
      <xdr:row>59</xdr:row>
      <xdr:rowOff>89947</xdr:rowOff>
    </xdr:to>
    <xdr:cxnSp macro="">
      <xdr:nvCxnSpPr>
        <xdr:cNvPr id="785" name="直線コネクタ 784"/>
        <xdr:cNvCxnSpPr/>
      </xdr:nvCxnSpPr>
      <xdr:spPr>
        <a:xfrm flipV="1">
          <a:off x="19545300" y="10204214"/>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89947</xdr:rowOff>
    </xdr:from>
    <xdr:to>
      <xdr:col>102</xdr:col>
      <xdr:colOff>114300</xdr:colOff>
      <xdr:row>59</xdr:row>
      <xdr:rowOff>90153</xdr:rowOff>
    </xdr:to>
    <xdr:cxnSp macro="">
      <xdr:nvCxnSpPr>
        <xdr:cNvPr id="788" name="直線コネクタ 787"/>
        <xdr:cNvCxnSpPr/>
      </xdr:nvCxnSpPr>
      <xdr:spPr>
        <a:xfrm flipV="1">
          <a:off x="18656300" y="1020549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36260</xdr:rowOff>
    </xdr:from>
    <xdr:to>
      <xdr:col>116</xdr:col>
      <xdr:colOff>114300</xdr:colOff>
      <xdr:row>59</xdr:row>
      <xdr:rowOff>137860</xdr:rowOff>
    </xdr:to>
    <xdr:sp macro="" textlink="">
      <xdr:nvSpPr>
        <xdr:cNvPr id="798" name="楕円 797"/>
        <xdr:cNvSpPr/>
      </xdr:nvSpPr>
      <xdr:spPr>
        <a:xfrm>
          <a:off x="22110700" y="101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167087</xdr:rowOff>
    </xdr:from>
    <xdr:ext cx="469744" cy="259045"/>
    <xdr:sp macro="" textlink="">
      <xdr:nvSpPr>
        <xdr:cNvPr id="799" name="貸付金該当値テキスト"/>
        <xdr:cNvSpPr txBox="1"/>
      </xdr:nvSpPr>
      <xdr:spPr>
        <a:xfrm>
          <a:off x="22212300" y="99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36515</xdr:rowOff>
    </xdr:from>
    <xdr:to>
      <xdr:col>112</xdr:col>
      <xdr:colOff>38100</xdr:colOff>
      <xdr:row>59</xdr:row>
      <xdr:rowOff>138115</xdr:rowOff>
    </xdr:to>
    <xdr:sp macro="" textlink="">
      <xdr:nvSpPr>
        <xdr:cNvPr id="800" name="楕円 799"/>
        <xdr:cNvSpPr/>
      </xdr:nvSpPr>
      <xdr:spPr>
        <a:xfrm>
          <a:off x="21272500" y="101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129242</xdr:rowOff>
    </xdr:from>
    <xdr:ext cx="469744" cy="259045"/>
    <xdr:sp macro="" textlink="">
      <xdr:nvSpPr>
        <xdr:cNvPr id="801" name="テキスト ボックス 800"/>
        <xdr:cNvSpPr txBox="1"/>
      </xdr:nvSpPr>
      <xdr:spPr>
        <a:xfrm>
          <a:off x="21088428" y="1024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37864</xdr:rowOff>
    </xdr:from>
    <xdr:to>
      <xdr:col>107</xdr:col>
      <xdr:colOff>101600</xdr:colOff>
      <xdr:row>59</xdr:row>
      <xdr:rowOff>139464</xdr:rowOff>
    </xdr:to>
    <xdr:sp macro="" textlink="">
      <xdr:nvSpPr>
        <xdr:cNvPr id="802" name="楕円 801"/>
        <xdr:cNvSpPr/>
      </xdr:nvSpPr>
      <xdr:spPr>
        <a:xfrm>
          <a:off x="20383500" y="101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130591</xdr:rowOff>
    </xdr:from>
    <xdr:ext cx="469744" cy="259045"/>
    <xdr:sp macro="" textlink="">
      <xdr:nvSpPr>
        <xdr:cNvPr id="803" name="テキスト ボックス 802"/>
        <xdr:cNvSpPr txBox="1"/>
      </xdr:nvSpPr>
      <xdr:spPr>
        <a:xfrm>
          <a:off x="20199428" y="102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39147</xdr:rowOff>
    </xdr:from>
    <xdr:to>
      <xdr:col>102</xdr:col>
      <xdr:colOff>165100</xdr:colOff>
      <xdr:row>59</xdr:row>
      <xdr:rowOff>140747</xdr:rowOff>
    </xdr:to>
    <xdr:sp macro="" textlink="">
      <xdr:nvSpPr>
        <xdr:cNvPr id="804" name="楕円 803"/>
        <xdr:cNvSpPr/>
      </xdr:nvSpPr>
      <xdr:spPr>
        <a:xfrm>
          <a:off x="19494500" y="101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157274</xdr:rowOff>
    </xdr:from>
    <xdr:ext cx="469744" cy="259045"/>
    <xdr:sp macro="" textlink="">
      <xdr:nvSpPr>
        <xdr:cNvPr id="805" name="テキスト ボックス 804"/>
        <xdr:cNvSpPr txBox="1"/>
      </xdr:nvSpPr>
      <xdr:spPr>
        <a:xfrm>
          <a:off x="19310428" y="99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39353</xdr:rowOff>
    </xdr:from>
    <xdr:to>
      <xdr:col>98</xdr:col>
      <xdr:colOff>38100</xdr:colOff>
      <xdr:row>59</xdr:row>
      <xdr:rowOff>140953</xdr:rowOff>
    </xdr:to>
    <xdr:sp macro="" textlink="">
      <xdr:nvSpPr>
        <xdr:cNvPr id="806" name="楕円 805"/>
        <xdr:cNvSpPr/>
      </xdr:nvSpPr>
      <xdr:spPr>
        <a:xfrm>
          <a:off x="18605500" y="101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132080</xdr:rowOff>
    </xdr:from>
    <xdr:ext cx="469744" cy="259045"/>
    <xdr:sp macro="" textlink="">
      <xdr:nvSpPr>
        <xdr:cNvPr id="807" name="テキスト ボックス 806"/>
        <xdr:cNvSpPr txBox="1"/>
      </xdr:nvSpPr>
      <xdr:spPr>
        <a:xfrm>
          <a:off x="18421428" y="102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149847</xdr:rowOff>
    </xdr:from>
    <xdr:to>
      <xdr:col>116</xdr:col>
      <xdr:colOff>63500</xdr:colOff>
      <xdr:row>74</xdr:row>
      <xdr:rowOff>25997</xdr:rowOff>
    </xdr:to>
    <xdr:cxnSp macro="">
      <xdr:nvCxnSpPr>
        <xdr:cNvPr id="837" name="直線コネクタ 836"/>
        <xdr:cNvCxnSpPr/>
      </xdr:nvCxnSpPr>
      <xdr:spPr>
        <a:xfrm flipV="1">
          <a:off x="21323300" y="12665697"/>
          <a:ext cx="8382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25997</xdr:rowOff>
    </xdr:from>
    <xdr:to>
      <xdr:col>111</xdr:col>
      <xdr:colOff>177800</xdr:colOff>
      <xdr:row>74</xdr:row>
      <xdr:rowOff>164668</xdr:rowOff>
    </xdr:to>
    <xdr:cxnSp macro="">
      <xdr:nvCxnSpPr>
        <xdr:cNvPr id="840" name="直線コネクタ 839"/>
        <xdr:cNvCxnSpPr/>
      </xdr:nvCxnSpPr>
      <xdr:spPr>
        <a:xfrm flipV="1">
          <a:off x="20434300" y="12713297"/>
          <a:ext cx="8890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164668</xdr:rowOff>
    </xdr:from>
    <xdr:to>
      <xdr:col>107</xdr:col>
      <xdr:colOff>50800</xdr:colOff>
      <xdr:row>75</xdr:row>
      <xdr:rowOff>356</xdr:rowOff>
    </xdr:to>
    <xdr:cxnSp macro="">
      <xdr:nvCxnSpPr>
        <xdr:cNvPr id="843" name="直線コネクタ 842"/>
        <xdr:cNvCxnSpPr/>
      </xdr:nvCxnSpPr>
      <xdr:spPr>
        <a:xfrm flipV="1">
          <a:off x="19545300" y="1285196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164846</xdr:rowOff>
    </xdr:from>
    <xdr:to>
      <xdr:col>102</xdr:col>
      <xdr:colOff>114300</xdr:colOff>
      <xdr:row>75</xdr:row>
      <xdr:rowOff>356</xdr:rowOff>
    </xdr:to>
    <xdr:cxnSp macro="">
      <xdr:nvCxnSpPr>
        <xdr:cNvPr id="846" name="直線コネクタ 845"/>
        <xdr:cNvCxnSpPr/>
      </xdr:nvCxnSpPr>
      <xdr:spPr>
        <a:xfrm>
          <a:off x="18656300" y="12852146"/>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99047</xdr:rowOff>
    </xdr:from>
    <xdr:to>
      <xdr:col>116</xdr:col>
      <xdr:colOff>114300</xdr:colOff>
      <xdr:row>74</xdr:row>
      <xdr:rowOff>29197</xdr:rowOff>
    </xdr:to>
    <xdr:sp macro="" textlink="">
      <xdr:nvSpPr>
        <xdr:cNvPr id="856" name="楕円 855"/>
        <xdr:cNvSpPr/>
      </xdr:nvSpPr>
      <xdr:spPr>
        <a:xfrm>
          <a:off x="22110700" y="12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121924</xdr:rowOff>
    </xdr:from>
    <xdr:ext cx="599010" cy="259045"/>
    <xdr:sp macro="" textlink="">
      <xdr:nvSpPr>
        <xdr:cNvPr id="857" name="繰出金該当値テキスト"/>
        <xdr:cNvSpPr txBox="1"/>
      </xdr:nvSpPr>
      <xdr:spPr>
        <a:xfrm>
          <a:off x="22212300" y="1246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146647</xdr:rowOff>
    </xdr:from>
    <xdr:to>
      <xdr:col>112</xdr:col>
      <xdr:colOff>38100</xdr:colOff>
      <xdr:row>74</xdr:row>
      <xdr:rowOff>76797</xdr:rowOff>
    </xdr:to>
    <xdr:sp macro="" textlink="">
      <xdr:nvSpPr>
        <xdr:cNvPr id="858" name="楕円 857"/>
        <xdr:cNvSpPr/>
      </xdr:nvSpPr>
      <xdr:spPr>
        <a:xfrm>
          <a:off x="21272500" y="126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93324</xdr:rowOff>
    </xdr:from>
    <xdr:ext cx="534377" cy="259045"/>
    <xdr:sp macro="" textlink="">
      <xdr:nvSpPr>
        <xdr:cNvPr id="859" name="テキスト ボックス 858"/>
        <xdr:cNvSpPr txBox="1"/>
      </xdr:nvSpPr>
      <xdr:spPr>
        <a:xfrm>
          <a:off x="21056111" y="124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113868</xdr:rowOff>
    </xdr:from>
    <xdr:to>
      <xdr:col>107</xdr:col>
      <xdr:colOff>101600</xdr:colOff>
      <xdr:row>75</xdr:row>
      <xdr:rowOff>44018</xdr:rowOff>
    </xdr:to>
    <xdr:sp macro="" textlink="">
      <xdr:nvSpPr>
        <xdr:cNvPr id="860" name="楕円 859"/>
        <xdr:cNvSpPr/>
      </xdr:nvSpPr>
      <xdr:spPr>
        <a:xfrm>
          <a:off x="20383500" y="12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60545</xdr:rowOff>
    </xdr:from>
    <xdr:ext cx="534377" cy="259045"/>
    <xdr:sp macro="" textlink="">
      <xdr:nvSpPr>
        <xdr:cNvPr id="861" name="テキスト ボックス 860"/>
        <xdr:cNvSpPr txBox="1"/>
      </xdr:nvSpPr>
      <xdr:spPr>
        <a:xfrm>
          <a:off x="20167111" y="125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121006</xdr:rowOff>
    </xdr:from>
    <xdr:to>
      <xdr:col>102</xdr:col>
      <xdr:colOff>165100</xdr:colOff>
      <xdr:row>75</xdr:row>
      <xdr:rowOff>51156</xdr:rowOff>
    </xdr:to>
    <xdr:sp macro="" textlink="">
      <xdr:nvSpPr>
        <xdr:cNvPr id="862" name="楕円 861"/>
        <xdr:cNvSpPr/>
      </xdr:nvSpPr>
      <xdr:spPr>
        <a:xfrm>
          <a:off x="19494500" y="128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67683</xdr:rowOff>
    </xdr:from>
    <xdr:ext cx="534377" cy="259045"/>
    <xdr:sp macro="" textlink="">
      <xdr:nvSpPr>
        <xdr:cNvPr id="863" name="テキスト ボックス 862"/>
        <xdr:cNvSpPr txBox="1"/>
      </xdr:nvSpPr>
      <xdr:spPr>
        <a:xfrm>
          <a:off x="19278111" y="125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114046</xdr:rowOff>
    </xdr:from>
    <xdr:to>
      <xdr:col>98</xdr:col>
      <xdr:colOff>38100</xdr:colOff>
      <xdr:row>75</xdr:row>
      <xdr:rowOff>44196</xdr:rowOff>
    </xdr:to>
    <xdr:sp macro="" textlink="">
      <xdr:nvSpPr>
        <xdr:cNvPr id="864" name="楕円 863"/>
        <xdr:cNvSpPr/>
      </xdr:nvSpPr>
      <xdr:spPr>
        <a:xfrm>
          <a:off x="18605500" y="12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60723</xdr:rowOff>
    </xdr:from>
    <xdr:ext cx="534377" cy="259045"/>
    <xdr:sp macro="" textlink="">
      <xdr:nvSpPr>
        <xdr:cNvPr id="865" name="テキスト ボックス 864"/>
        <xdr:cNvSpPr txBox="1"/>
      </xdr:nvSpPr>
      <xdr:spPr>
        <a:xfrm>
          <a:off x="183891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1,023,269</a:t>
          </a:r>
          <a:r>
            <a:rPr kumimoji="1" lang="ja-JP" altLang="ja-JP" sz="1100">
              <a:solidFill>
                <a:schemeClr val="dk1"/>
              </a:solidFill>
              <a:effectLst/>
              <a:latin typeface="+mn-lt"/>
              <a:ea typeface="+mn-ea"/>
              <a:cs typeface="+mn-cs"/>
            </a:rPr>
            <a:t>円となっている。主な構成項目である人件費は、年々増加傾向にあり、住民一人当たり</a:t>
          </a:r>
          <a:r>
            <a:rPr kumimoji="1" lang="en-US" altLang="ja-JP" sz="1100">
              <a:solidFill>
                <a:schemeClr val="dk1"/>
              </a:solidFill>
              <a:effectLst/>
              <a:latin typeface="+mn-lt"/>
              <a:ea typeface="+mn-ea"/>
              <a:cs typeface="+mn-cs"/>
            </a:rPr>
            <a:t>189,123</a:t>
          </a:r>
          <a:r>
            <a:rPr kumimoji="1" lang="ja-JP" altLang="ja-JP" sz="1100">
              <a:solidFill>
                <a:schemeClr val="dk1"/>
              </a:solidFill>
              <a:effectLst/>
              <a:latin typeface="+mn-lt"/>
              <a:ea typeface="+mn-ea"/>
              <a:cs typeface="+mn-cs"/>
            </a:rPr>
            <a:t>円となっており、類似団体平均と比べて高い水準にある。</a:t>
          </a:r>
          <a:endParaRPr lang="ja-JP" altLang="ja-JP">
            <a:effectLst/>
          </a:endParaRPr>
        </a:p>
        <a:p>
          <a:r>
            <a:rPr kumimoji="1" lang="ja-JP" altLang="ja-JP" sz="1100">
              <a:solidFill>
                <a:schemeClr val="dk1"/>
              </a:solidFill>
              <a:effectLst/>
              <a:latin typeface="+mn-lt"/>
              <a:ea typeface="+mn-ea"/>
              <a:cs typeface="+mn-cs"/>
            </a:rPr>
            <a:t>物件費についても、全国平均を大幅に上回っていることから、事務の効率化、見直しを行っていく必要がある。</a:t>
          </a:r>
          <a:endParaRPr lang="ja-JP" altLang="ja-JP">
            <a:effectLst/>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endParaRPr lang="ja-JP" altLang="ja-JP">
            <a:effectLst/>
          </a:endParaRPr>
        </a:p>
        <a:p>
          <a:r>
            <a:rPr kumimoji="1" lang="ja-JP" altLang="ja-JP" sz="1100">
              <a:solidFill>
                <a:schemeClr val="dk1"/>
              </a:solidFill>
              <a:effectLst/>
              <a:latin typeface="+mn-lt"/>
              <a:ea typeface="+mn-ea"/>
              <a:cs typeface="+mn-cs"/>
            </a:rPr>
            <a:t>公債費は、全国平均を上回っているが、近年はほぼ横ばいとなっている。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121739</xdr:rowOff>
    </xdr:from>
    <xdr:to>
      <xdr:col>24</xdr:col>
      <xdr:colOff>63500</xdr:colOff>
      <xdr:row>34</xdr:row>
      <xdr:rowOff>45158</xdr:rowOff>
    </xdr:to>
    <xdr:cxnSp macro="">
      <xdr:nvCxnSpPr>
        <xdr:cNvPr id="63" name="直線コネクタ 62"/>
        <xdr:cNvCxnSpPr/>
      </xdr:nvCxnSpPr>
      <xdr:spPr>
        <a:xfrm flipV="1">
          <a:off x="3797300" y="5779589"/>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54465</xdr:rowOff>
    </xdr:from>
    <xdr:to>
      <xdr:col>19</xdr:col>
      <xdr:colOff>177800</xdr:colOff>
      <xdr:row>34</xdr:row>
      <xdr:rowOff>45158</xdr:rowOff>
    </xdr:to>
    <xdr:cxnSp macro="">
      <xdr:nvCxnSpPr>
        <xdr:cNvPr id="66" name="直線コネクタ 65"/>
        <xdr:cNvCxnSpPr/>
      </xdr:nvCxnSpPr>
      <xdr:spPr>
        <a:xfrm>
          <a:off x="2908300" y="5712315"/>
          <a:ext cx="8890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54465</xdr:rowOff>
    </xdr:from>
    <xdr:to>
      <xdr:col>15</xdr:col>
      <xdr:colOff>50800</xdr:colOff>
      <xdr:row>33</xdr:row>
      <xdr:rowOff>85489</xdr:rowOff>
    </xdr:to>
    <xdr:cxnSp macro="">
      <xdr:nvCxnSpPr>
        <xdr:cNvPr id="69" name="直線コネクタ 68"/>
        <xdr:cNvCxnSpPr/>
      </xdr:nvCxnSpPr>
      <xdr:spPr>
        <a:xfrm flipV="1">
          <a:off x="2019300" y="571231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85489</xdr:rowOff>
    </xdr:from>
    <xdr:to>
      <xdr:col>10</xdr:col>
      <xdr:colOff>114300</xdr:colOff>
      <xdr:row>33</xdr:row>
      <xdr:rowOff>151783</xdr:rowOff>
    </xdr:to>
    <xdr:cxnSp macro="">
      <xdr:nvCxnSpPr>
        <xdr:cNvPr id="72" name="直線コネクタ 71"/>
        <xdr:cNvCxnSpPr/>
      </xdr:nvCxnSpPr>
      <xdr:spPr>
        <a:xfrm flipV="1">
          <a:off x="1130300" y="574333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70939</xdr:rowOff>
    </xdr:from>
    <xdr:to>
      <xdr:col>24</xdr:col>
      <xdr:colOff>114300</xdr:colOff>
      <xdr:row>34</xdr:row>
      <xdr:rowOff>1089</xdr:rowOff>
    </xdr:to>
    <xdr:sp macro="" textlink="">
      <xdr:nvSpPr>
        <xdr:cNvPr id="82" name="楕円 81"/>
        <xdr:cNvSpPr/>
      </xdr:nvSpPr>
      <xdr:spPr>
        <a:xfrm>
          <a:off x="4584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93816</xdr:rowOff>
    </xdr:from>
    <xdr:ext cx="534377" cy="259045"/>
    <xdr:sp macro="" textlink="">
      <xdr:nvSpPr>
        <xdr:cNvPr id="83" name="議会費該当値テキスト"/>
        <xdr:cNvSpPr txBox="1"/>
      </xdr:nvSpPr>
      <xdr:spPr>
        <a:xfrm>
          <a:off x="4686300" y="55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165808</xdr:rowOff>
    </xdr:from>
    <xdr:to>
      <xdr:col>20</xdr:col>
      <xdr:colOff>38100</xdr:colOff>
      <xdr:row>34</xdr:row>
      <xdr:rowOff>95958</xdr:rowOff>
    </xdr:to>
    <xdr:sp macro="" textlink="">
      <xdr:nvSpPr>
        <xdr:cNvPr id="84" name="楕円 83"/>
        <xdr:cNvSpPr/>
      </xdr:nvSpPr>
      <xdr:spPr>
        <a:xfrm>
          <a:off x="3746500" y="58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112485</xdr:rowOff>
    </xdr:from>
    <xdr:ext cx="469744" cy="259045"/>
    <xdr:sp macro="" textlink="">
      <xdr:nvSpPr>
        <xdr:cNvPr id="85" name="テキスト ボックス 84"/>
        <xdr:cNvSpPr txBox="1"/>
      </xdr:nvSpPr>
      <xdr:spPr>
        <a:xfrm>
          <a:off x="3562428" y="55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3665</xdr:rowOff>
    </xdr:from>
    <xdr:to>
      <xdr:col>15</xdr:col>
      <xdr:colOff>101600</xdr:colOff>
      <xdr:row>33</xdr:row>
      <xdr:rowOff>105265</xdr:rowOff>
    </xdr:to>
    <xdr:sp macro="" textlink="">
      <xdr:nvSpPr>
        <xdr:cNvPr id="86" name="楕円 85"/>
        <xdr:cNvSpPr/>
      </xdr:nvSpPr>
      <xdr:spPr>
        <a:xfrm>
          <a:off x="28575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121792</xdr:rowOff>
    </xdr:from>
    <xdr:ext cx="534377" cy="259045"/>
    <xdr:sp macro="" textlink="">
      <xdr:nvSpPr>
        <xdr:cNvPr id="87" name="テキスト ボックス 86"/>
        <xdr:cNvSpPr txBox="1"/>
      </xdr:nvSpPr>
      <xdr:spPr>
        <a:xfrm>
          <a:off x="2641111" y="54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34689</xdr:rowOff>
    </xdr:from>
    <xdr:to>
      <xdr:col>10</xdr:col>
      <xdr:colOff>165100</xdr:colOff>
      <xdr:row>33</xdr:row>
      <xdr:rowOff>136289</xdr:rowOff>
    </xdr:to>
    <xdr:sp macro="" textlink="">
      <xdr:nvSpPr>
        <xdr:cNvPr id="88" name="楕円 87"/>
        <xdr:cNvSpPr/>
      </xdr:nvSpPr>
      <xdr:spPr>
        <a:xfrm>
          <a:off x="1968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152816</xdr:rowOff>
    </xdr:from>
    <xdr:ext cx="534377" cy="259045"/>
    <xdr:sp macro="" textlink="">
      <xdr:nvSpPr>
        <xdr:cNvPr id="89" name="テキスト ボックス 88"/>
        <xdr:cNvSpPr txBox="1"/>
      </xdr:nvSpPr>
      <xdr:spPr>
        <a:xfrm>
          <a:off x="1752111" y="54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100983</xdr:rowOff>
    </xdr:from>
    <xdr:to>
      <xdr:col>6</xdr:col>
      <xdr:colOff>38100</xdr:colOff>
      <xdr:row>34</xdr:row>
      <xdr:rowOff>31133</xdr:rowOff>
    </xdr:to>
    <xdr:sp macro="" textlink="">
      <xdr:nvSpPr>
        <xdr:cNvPr id="90" name="楕円 89"/>
        <xdr:cNvSpPr/>
      </xdr:nvSpPr>
      <xdr:spPr>
        <a:xfrm>
          <a:off x="1079500" y="57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47660</xdr:rowOff>
    </xdr:from>
    <xdr:ext cx="469744" cy="259045"/>
    <xdr:sp macro="" textlink="">
      <xdr:nvSpPr>
        <xdr:cNvPr id="91" name="テキスト ボックス 90"/>
        <xdr:cNvSpPr txBox="1"/>
      </xdr:nvSpPr>
      <xdr:spPr>
        <a:xfrm>
          <a:off x="895428" y="55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137123</xdr:rowOff>
    </xdr:from>
    <xdr:to>
      <xdr:col>24</xdr:col>
      <xdr:colOff>63500</xdr:colOff>
      <xdr:row>58</xdr:row>
      <xdr:rowOff>166226</xdr:rowOff>
    </xdr:to>
    <xdr:cxnSp macro="">
      <xdr:nvCxnSpPr>
        <xdr:cNvPr id="122" name="直線コネクタ 121"/>
        <xdr:cNvCxnSpPr/>
      </xdr:nvCxnSpPr>
      <xdr:spPr>
        <a:xfrm>
          <a:off x="3797300" y="10081223"/>
          <a:ext cx="838200" cy="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133566</xdr:rowOff>
    </xdr:from>
    <xdr:to>
      <xdr:col>19</xdr:col>
      <xdr:colOff>177800</xdr:colOff>
      <xdr:row>58</xdr:row>
      <xdr:rowOff>137123</xdr:rowOff>
    </xdr:to>
    <xdr:cxnSp macro="">
      <xdr:nvCxnSpPr>
        <xdr:cNvPr id="125" name="直線コネクタ 124"/>
        <xdr:cNvCxnSpPr/>
      </xdr:nvCxnSpPr>
      <xdr:spPr>
        <a:xfrm>
          <a:off x="2908300" y="10077666"/>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133566</xdr:rowOff>
    </xdr:from>
    <xdr:to>
      <xdr:col>15</xdr:col>
      <xdr:colOff>50800</xdr:colOff>
      <xdr:row>58</xdr:row>
      <xdr:rowOff>159956</xdr:rowOff>
    </xdr:to>
    <xdr:cxnSp macro="">
      <xdr:nvCxnSpPr>
        <xdr:cNvPr id="128" name="直線コネクタ 127"/>
        <xdr:cNvCxnSpPr/>
      </xdr:nvCxnSpPr>
      <xdr:spPr>
        <a:xfrm flipV="1">
          <a:off x="2019300" y="10077666"/>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135226</xdr:rowOff>
    </xdr:from>
    <xdr:to>
      <xdr:col>10</xdr:col>
      <xdr:colOff>114300</xdr:colOff>
      <xdr:row>58</xdr:row>
      <xdr:rowOff>159956</xdr:rowOff>
    </xdr:to>
    <xdr:cxnSp macro="">
      <xdr:nvCxnSpPr>
        <xdr:cNvPr id="131" name="直線コネクタ 130"/>
        <xdr:cNvCxnSpPr/>
      </xdr:nvCxnSpPr>
      <xdr:spPr>
        <a:xfrm>
          <a:off x="1130300" y="10079326"/>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115426</xdr:rowOff>
    </xdr:from>
    <xdr:to>
      <xdr:col>24</xdr:col>
      <xdr:colOff>114300</xdr:colOff>
      <xdr:row>59</xdr:row>
      <xdr:rowOff>45576</xdr:rowOff>
    </xdr:to>
    <xdr:sp macro="" textlink="">
      <xdr:nvSpPr>
        <xdr:cNvPr id="141" name="楕円 140"/>
        <xdr:cNvSpPr/>
      </xdr:nvSpPr>
      <xdr:spPr>
        <a:xfrm>
          <a:off x="4584700" y="100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52555</xdr:rowOff>
    </xdr:from>
    <xdr:ext cx="534377" cy="259045"/>
    <xdr:sp macro="" textlink="">
      <xdr:nvSpPr>
        <xdr:cNvPr id="142" name="総務費該当値テキスト"/>
        <xdr:cNvSpPr txBox="1"/>
      </xdr:nvSpPr>
      <xdr:spPr>
        <a:xfrm>
          <a:off x="4686300" y="9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86323</xdr:rowOff>
    </xdr:from>
    <xdr:to>
      <xdr:col>20</xdr:col>
      <xdr:colOff>38100</xdr:colOff>
      <xdr:row>59</xdr:row>
      <xdr:rowOff>16473</xdr:rowOff>
    </xdr:to>
    <xdr:sp macro="" textlink="">
      <xdr:nvSpPr>
        <xdr:cNvPr id="143" name="楕円 142"/>
        <xdr:cNvSpPr/>
      </xdr:nvSpPr>
      <xdr:spPr>
        <a:xfrm>
          <a:off x="3746500" y="100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7600</xdr:rowOff>
    </xdr:from>
    <xdr:ext cx="599010" cy="259045"/>
    <xdr:sp macro="" textlink="">
      <xdr:nvSpPr>
        <xdr:cNvPr id="144" name="テキスト ボックス 143"/>
        <xdr:cNvSpPr txBox="1"/>
      </xdr:nvSpPr>
      <xdr:spPr>
        <a:xfrm>
          <a:off x="3497795" y="10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82766</xdr:rowOff>
    </xdr:from>
    <xdr:to>
      <xdr:col>15</xdr:col>
      <xdr:colOff>101600</xdr:colOff>
      <xdr:row>59</xdr:row>
      <xdr:rowOff>12916</xdr:rowOff>
    </xdr:to>
    <xdr:sp macro="" textlink="">
      <xdr:nvSpPr>
        <xdr:cNvPr id="145" name="楕円 144"/>
        <xdr:cNvSpPr/>
      </xdr:nvSpPr>
      <xdr:spPr>
        <a:xfrm>
          <a:off x="2857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4043</xdr:rowOff>
    </xdr:from>
    <xdr:ext cx="599010" cy="259045"/>
    <xdr:sp macro="" textlink="">
      <xdr:nvSpPr>
        <xdr:cNvPr id="146" name="テキスト ボックス 145"/>
        <xdr:cNvSpPr txBox="1"/>
      </xdr:nvSpPr>
      <xdr:spPr>
        <a:xfrm>
          <a:off x="2608795" y="1011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109156</xdr:rowOff>
    </xdr:from>
    <xdr:to>
      <xdr:col>10</xdr:col>
      <xdr:colOff>165100</xdr:colOff>
      <xdr:row>59</xdr:row>
      <xdr:rowOff>39306</xdr:rowOff>
    </xdr:to>
    <xdr:sp macro="" textlink="">
      <xdr:nvSpPr>
        <xdr:cNvPr id="147" name="楕円 146"/>
        <xdr:cNvSpPr/>
      </xdr:nvSpPr>
      <xdr:spPr>
        <a:xfrm>
          <a:off x="1968500" y="100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30433</xdr:rowOff>
    </xdr:from>
    <xdr:ext cx="599010" cy="259045"/>
    <xdr:sp macro="" textlink="">
      <xdr:nvSpPr>
        <xdr:cNvPr id="148" name="テキスト ボックス 147"/>
        <xdr:cNvSpPr txBox="1"/>
      </xdr:nvSpPr>
      <xdr:spPr>
        <a:xfrm>
          <a:off x="1719795" y="101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84426</xdr:rowOff>
    </xdr:from>
    <xdr:to>
      <xdr:col>6</xdr:col>
      <xdr:colOff>38100</xdr:colOff>
      <xdr:row>59</xdr:row>
      <xdr:rowOff>14576</xdr:rowOff>
    </xdr:to>
    <xdr:sp macro="" textlink="">
      <xdr:nvSpPr>
        <xdr:cNvPr id="149" name="楕円 148"/>
        <xdr:cNvSpPr/>
      </xdr:nvSpPr>
      <xdr:spPr>
        <a:xfrm>
          <a:off x="1079500" y="100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31103</xdr:rowOff>
    </xdr:from>
    <xdr:ext cx="599010" cy="259045"/>
    <xdr:sp macro="" textlink="">
      <xdr:nvSpPr>
        <xdr:cNvPr id="150" name="テキスト ボックス 149"/>
        <xdr:cNvSpPr txBox="1"/>
      </xdr:nvSpPr>
      <xdr:spPr>
        <a:xfrm>
          <a:off x="830795" y="98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74137</xdr:rowOff>
    </xdr:from>
    <xdr:to>
      <xdr:col>24</xdr:col>
      <xdr:colOff>63500</xdr:colOff>
      <xdr:row>75</xdr:row>
      <xdr:rowOff>115529</xdr:rowOff>
    </xdr:to>
    <xdr:cxnSp macro="">
      <xdr:nvCxnSpPr>
        <xdr:cNvPr id="180" name="直線コネクタ 179"/>
        <xdr:cNvCxnSpPr/>
      </xdr:nvCxnSpPr>
      <xdr:spPr>
        <a:xfrm flipV="1">
          <a:off x="3797300" y="12761437"/>
          <a:ext cx="8382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115529</xdr:rowOff>
    </xdr:from>
    <xdr:to>
      <xdr:col>19</xdr:col>
      <xdr:colOff>177800</xdr:colOff>
      <xdr:row>76</xdr:row>
      <xdr:rowOff>85164</xdr:rowOff>
    </xdr:to>
    <xdr:cxnSp macro="">
      <xdr:nvCxnSpPr>
        <xdr:cNvPr id="183" name="直線コネクタ 182"/>
        <xdr:cNvCxnSpPr/>
      </xdr:nvCxnSpPr>
      <xdr:spPr>
        <a:xfrm flipV="1">
          <a:off x="2908300" y="12974279"/>
          <a:ext cx="889000" cy="1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57221</xdr:rowOff>
    </xdr:from>
    <xdr:to>
      <xdr:col>15</xdr:col>
      <xdr:colOff>50800</xdr:colOff>
      <xdr:row>76</xdr:row>
      <xdr:rowOff>85164</xdr:rowOff>
    </xdr:to>
    <xdr:cxnSp macro="">
      <xdr:nvCxnSpPr>
        <xdr:cNvPr id="186" name="直線コネクタ 185"/>
        <xdr:cNvCxnSpPr/>
      </xdr:nvCxnSpPr>
      <xdr:spPr>
        <a:xfrm>
          <a:off x="2019300" y="13087421"/>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57221</xdr:rowOff>
    </xdr:from>
    <xdr:to>
      <xdr:col>10</xdr:col>
      <xdr:colOff>114300</xdr:colOff>
      <xdr:row>77</xdr:row>
      <xdr:rowOff>79617</xdr:rowOff>
    </xdr:to>
    <xdr:cxnSp macro="">
      <xdr:nvCxnSpPr>
        <xdr:cNvPr id="189" name="直線コネクタ 188"/>
        <xdr:cNvCxnSpPr/>
      </xdr:nvCxnSpPr>
      <xdr:spPr>
        <a:xfrm flipV="1">
          <a:off x="1130300" y="13087421"/>
          <a:ext cx="889000" cy="1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23337</xdr:rowOff>
    </xdr:from>
    <xdr:to>
      <xdr:col>24</xdr:col>
      <xdr:colOff>114300</xdr:colOff>
      <xdr:row>74</xdr:row>
      <xdr:rowOff>124937</xdr:rowOff>
    </xdr:to>
    <xdr:sp macro="" textlink="">
      <xdr:nvSpPr>
        <xdr:cNvPr id="199" name="楕円 198"/>
        <xdr:cNvSpPr/>
      </xdr:nvSpPr>
      <xdr:spPr>
        <a:xfrm>
          <a:off x="4584700" y="127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46214</xdr:rowOff>
    </xdr:from>
    <xdr:ext cx="599010" cy="259045"/>
    <xdr:sp macro="" textlink="">
      <xdr:nvSpPr>
        <xdr:cNvPr id="200" name="民生費該当値テキスト"/>
        <xdr:cNvSpPr txBox="1"/>
      </xdr:nvSpPr>
      <xdr:spPr>
        <a:xfrm>
          <a:off x="4686300" y="125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64729</xdr:rowOff>
    </xdr:from>
    <xdr:to>
      <xdr:col>20</xdr:col>
      <xdr:colOff>38100</xdr:colOff>
      <xdr:row>75</xdr:row>
      <xdr:rowOff>166329</xdr:rowOff>
    </xdr:to>
    <xdr:sp macro="" textlink="">
      <xdr:nvSpPr>
        <xdr:cNvPr id="201" name="楕円 200"/>
        <xdr:cNvSpPr/>
      </xdr:nvSpPr>
      <xdr:spPr>
        <a:xfrm>
          <a:off x="3746500" y="129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11406</xdr:rowOff>
    </xdr:from>
    <xdr:ext cx="599010" cy="259045"/>
    <xdr:sp macro="" textlink="">
      <xdr:nvSpPr>
        <xdr:cNvPr id="202" name="テキスト ボックス 201"/>
        <xdr:cNvSpPr txBox="1"/>
      </xdr:nvSpPr>
      <xdr:spPr>
        <a:xfrm>
          <a:off x="3497795" y="126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34364</xdr:rowOff>
    </xdr:from>
    <xdr:to>
      <xdr:col>15</xdr:col>
      <xdr:colOff>101600</xdr:colOff>
      <xdr:row>76</xdr:row>
      <xdr:rowOff>135964</xdr:rowOff>
    </xdr:to>
    <xdr:sp macro="" textlink="">
      <xdr:nvSpPr>
        <xdr:cNvPr id="203" name="楕円 202"/>
        <xdr:cNvSpPr/>
      </xdr:nvSpPr>
      <xdr:spPr>
        <a:xfrm>
          <a:off x="2857500" y="130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152491</xdr:rowOff>
    </xdr:from>
    <xdr:ext cx="599010" cy="259045"/>
    <xdr:sp macro="" textlink="">
      <xdr:nvSpPr>
        <xdr:cNvPr id="204" name="テキスト ボックス 203"/>
        <xdr:cNvSpPr txBox="1"/>
      </xdr:nvSpPr>
      <xdr:spPr>
        <a:xfrm>
          <a:off x="2608795" y="1283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6421</xdr:rowOff>
    </xdr:from>
    <xdr:to>
      <xdr:col>10</xdr:col>
      <xdr:colOff>165100</xdr:colOff>
      <xdr:row>76</xdr:row>
      <xdr:rowOff>108021</xdr:rowOff>
    </xdr:to>
    <xdr:sp macro="" textlink="">
      <xdr:nvSpPr>
        <xdr:cNvPr id="205" name="楕円 204"/>
        <xdr:cNvSpPr/>
      </xdr:nvSpPr>
      <xdr:spPr>
        <a:xfrm>
          <a:off x="1968500" y="13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124548</xdr:rowOff>
    </xdr:from>
    <xdr:ext cx="599010" cy="259045"/>
    <xdr:sp macro="" textlink="">
      <xdr:nvSpPr>
        <xdr:cNvPr id="206" name="テキスト ボックス 205"/>
        <xdr:cNvSpPr txBox="1"/>
      </xdr:nvSpPr>
      <xdr:spPr>
        <a:xfrm>
          <a:off x="1719795" y="1281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28817</xdr:rowOff>
    </xdr:from>
    <xdr:to>
      <xdr:col>6</xdr:col>
      <xdr:colOff>38100</xdr:colOff>
      <xdr:row>77</xdr:row>
      <xdr:rowOff>130417</xdr:rowOff>
    </xdr:to>
    <xdr:sp macro="" textlink="">
      <xdr:nvSpPr>
        <xdr:cNvPr id="207" name="楕円 206"/>
        <xdr:cNvSpPr/>
      </xdr:nvSpPr>
      <xdr:spPr>
        <a:xfrm>
          <a:off x="1079500" y="13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121544</xdr:rowOff>
    </xdr:from>
    <xdr:ext cx="599010" cy="259045"/>
    <xdr:sp macro="" textlink="">
      <xdr:nvSpPr>
        <xdr:cNvPr id="208" name="テキスト ボックス 207"/>
        <xdr:cNvSpPr txBox="1"/>
      </xdr:nvSpPr>
      <xdr:spPr>
        <a:xfrm>
          <a:off x="830795" y="133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131618</xdr:rowOff>
    </xdr:from>
    <xdr:to>
      <xdr:col>24</xdr:col>
      <xdr:colOff>63500</xdr:colOff>
      <xdr:row>96</xdr:row>
      <xdr:rowOff>133834</xdr:rowOff>
    </xdr:to>
    <xdr:cxnSp macro="">
      <xdr:nvCxnSpPr>
        <xdr:cNvPr id="235" name="直線コネクタ 234"/>
        <xdr:cNvCxnSpPr/>
      </xdr:nvCxnSpPr>
      <xdr:spPr>
        <a:xfrm flipV="1">
          <a:off x="3797300" y="16590818"/>
          <a:ext cx="8382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133834</xdr:rowOff>
    </xdr:from>
    <xdr:to>
      <xdr:col>19</xdr:col>
      <xdr:colOff>177800</xdr:colOff>
      <xdr:row>97</xdr:row>
      <xdr:rowOff>5304</xdr:rowOff>
    </xdr:to>
    <xdr:cxnSp macro="">
      <xdr:nvCxnSpPr>
        <xdr:cNvPr id="238" name="直線コネクタ 237"/>
        <xdr:cNvCxnSpPr/>
      </xdr:nvCxnSpPr>
      <xdr:spPr>
        <a:xfrm flipV="1">
          <a:off x="2908300" y="16593034"/>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5304</xdr:rowOff>
    </xdr:from>
    <xdr:to>
      <xdr:col>15</xdr:col>
      <xdr:colOff>50800</xdr:colOff>
      <xdr:row>97</xdr:row>
      <xdr:rowOff>24785</xdr:rowOff>
    </xdr:to>
    <xdr:cxnSp macro="">
      <xdr:nvCxnSpPr>
        <xdr:cNvPr id="241" name="直線コネクタ 240"/>
        <xdr:cNvCxnSpPr/>
      </xdr:nvCxnSpPr>
      <xdr:spPr>
        <a:xfrm flipV="1">
          <a:off x="2019300" y="166359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24785</xdr:rowOff>
    </xdr:from>
    <xdr:to>
      <xdr:col>10</xdr:col>
      <xdr:colOff>114300</xdr:colOff>
      <xdr:row>97</xdr:row>
      <xdr:rowOff>45428</xdr:rowOff>
    </xdr:to>
    <xdr:cxnSp macro="">
      <xdr:nvCxnSpPr>
        <xdr:cNvPr id="244" name="直線コネクタ 243"/>
        <xdr:cNvCxnSpPr/>
      </xdr:nvCxnSpPr>
      <xdr:spPr>
        <a:xfrm flipV="1">
          <a:off x="1130300" y="16655435"/>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80818</xdr:rowOff>
    </xdr:from>
    <xdr:to>
      <xdr:col>24</xdr:col>
      <xdr:colOff>114300</xdr:colOff>
      <xdr:row>97</xdr:row>
      <xdr:rowOff>10968</xdr:rowOff>
    </xdr:to>
    <xdr:sp macro="" textlink="">
      <xdr:nvSpPr>
        <xdr:cNvPr id="254" name="楕円 253"/>
        <xdr:cNvSpPr/>
      </xdr:nvSpPr>
      <xdr:spPr>
        <a:xfrm>
          <a:off x="4584700" y="165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103695</xdr:rowOff>
    </xdr:from>
    <xdr:ext cx="599010" cy="259045"/>
    <xdr:sp macro="" textlink="">
      <xdr:nvSpPr>
        <xdr:cNvPr id="255" name="衛生費該当値テキスト"/>
        <xdr:cNvSpPr txBox="1"/>
      </xdr:nvSpPr>
      <xdr:spPr>
        <a:xfrm>
          <a:off x="4686300" y="1639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83034</xdr:rowOff>
    </xdr:from>
    <xdr:to>
      <xdr:col>20</xdr:col>
      <xdr:colOff>38100</xdr:colOff>
      <xdr:row>97</xdr:row>
      <xdr:rowOff>13184</xdr:rowOff>
    </xdr:to>
    <xdr:sp macro="" textlink="">
      <xdr:nvSpPr>
        <xdr:cNvPr id="256" name="楕円 255"/>
        <xdr:cNvSpPr/>
      </xdr:nvSpPr>
      <xdr:spPr>
        <a:xfrm>
          <a:off x="3746500" y="165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29711</xdr:rowOff>
    </xdr:from>
    <xdr:ext cx="599010" cy="259045"/>
    <xdr:sp macro="" textlink="">
      <xdr:nvSpPr>
        <xdr:cNvPr id="257" name="テキスト ボックス 256"/>
        <xdr:cNvSpPr txBox="1"/>
      </xdr:nvSpPr>
      <xdr:spPr>
        <a:xfrm>
          <a:off x="3497795" y="1631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125954</xdr:rowOff>
    </xdr:from>
    <xdr:to>
      <xdr:col>15</xdr:col>
      <xdr:colOff>101600</xdr:colOff>
      <xdr:row>97</xdr:row>
      <xdr:rowOff>56104</xdr:rowOff>
    </xdr:to>
    <xdr:sp macro="" textlink="">
      <xdr:nvSpPr>
        <xdr:cNvPr id="258" name="楕円 257"/>
        <xdr:cNvSpPr/>
      </xdr:nvSpPr>
      <xdr:spPr>
        <a:xfrm>
          <a:off x="2857500" y="165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72631</xdr:rowOff>
    </xdr:from>
    <xdr:ext cx="599010" cy="259045"/>
    <xdr:sp macro="" textlink="">
      <xdr:nvSpPr>
        <xdr:cNvPr id="259" name="テキスト ボックス 258"/>
        <xdr:cNvSpPr txBox="1"/>
      </xdr:nvSpPr>
      <xdr:spPr>
        <a:xfrm>
          <a:off x="2608795" y="1636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145435</xdr:rowOff>
    </xdr:from>
    <xdr:to>
      <xdr:col>10</xdr:col>
      <xdr:colOff>165100</xdr:colOff>
      <xdr:row>97</xdr:row>
      <xdr:rowOff>75585</xdr:rowOff>
    </xdr:to>
    <xdr:sp macro="" textlink="">
      <xdr:nvSpPr>
        <xdr:cNvPr id="260" name="楕円 259"/>
        <xdr:cNvSpPr/>
      </xdr:nvSpPr>
      <xdr:spPr>
        <a:xfrm>
          <a:off x="1968500" y="1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92112</xdr:rowOff>
    </xdr:from>
    <xdr:ext cx="599010" cy="259045"/>
    <xdr:sp macro="" textlink="">
      <xdr:nvSpPr>
        <xdr:cNvPr id="261" name="テキスト ボックス 260"/>
        <xdr:cNvSpPr txBox="1"/>
      </xdr:nvSpPr>
      <xdr:spPr>
        <a:xfrm>
          <a:off x="1719795" y="1637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166078</xdr:rowOff>
    </xdr:from>
    <xdr:to>
      <xdr:col>6</xdr:col>
      <xdr:colOff>38100</xdr:colOff>
      <xdr:row>97</xdr:row>
      <xdr:rowOff>96228</xdr:rowOff>
    </xdr:to>
    <xdr:sp macro="" textlink="">
      <xdr:nvSpPr>
        <xdr:cNvPr id="262" name="楕円 261"/>
        <xdr:cNvSpPr/>
      </xdr:nvSpPr>
      <xdr:spPr>
        <a:xfrm>
          <a:off x="10795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112755</xdr:rowOff>
    </xdr:from>
    <xdr:ext cx="599010" cy="259045"/>
    <xdr:sp macro="" textlink="">
      <xdr:nvSpPr>
        <xdr:cNvPr id="263" name="テキスト ボックス 262"/>
        <xdr:cNvSpPr txBox="1"/>
      </xdr:nvSpPr>
      <xdr:spPr>
        <a:xfrm>
          <a:off x="830795" y="164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7493</xdr:rowOff>
    </xdr:from>
    <xdr:to>
      <xdr:col>55</xdr:col>
      <xdr:colOff>0</xdr:colOff>
      <xdr:row>39</xdr:row>
      <xdr:rowOff>7874</xdr:rowOff>
    </xdr:to>
    <xdr:cxnSp macro="">
      <xdr:nvCxnSpPr>
        <xdr:cNvPr id="292" name="直線コネクタ 291"/>
        <xdr:cNvCxnSpPr/>
      </xdr:nvCxnSpPr>
      <xdr:spPr>
        <a:xfrm flipV="1">
          <a:off x="9639300" y="66940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7493</xdr:rowOff>
    </xdr:from>
    <xdr:to>
      <xdr:col>50</xdr:col>
      <xdr:colOff>114300</xdr:colOff>
      <xdr:row>39</xdr:row>
      <xdr:rowOff>7874</xdr:rowOff>
    </xdr:to>
    <xdr:cxnSp macro="">
      <xdr:nvCxnSpPr>
        <xdr:cNvPr id="295" name="直線コネクタ 294"/>
        <xdr:cNvCxnSpPr/>
      </xdr:nvCxnSpPr>
      <xdr:spPr>
        <a:xfrm>
          <a:off x="8750300" y="6694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7493</xdr:rowOff>
    </xdr:to>
    <xdr:cxnSp macro="">
      <xdr:nvCxnSpPr>
        <xdr:cNvPr id="298" name="直線コネクタ 297"/>
        <xdr:cNvCxnSpPr/>
      </xdr:nvCxnSpPr>
      <xdr:spPr>
        <a:xfrm>
          <a:off x="7861300" y="669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5207</xdr:rowOff>
    </xdr:from>
    <xdr:to>
      <xdr:col>41</xdr:col>
      <xdr:colOff>50800</xdr:colOff>
      <xdr:row>39</xdr:row>
      <xdr:rowOff>7493</xdr:rowOff>
    </xdr:to>
    <xdr:cxnSp macro="">
      <xdr:nvCxnSpPr>
        <xdr:cNvPr id="301" name="直線コネクタ 300"/>
        <xdr:cNvCxnSpPr/>
      </xdr:nvCxnSpPr>
      <xdr:spPr>
        <a:xfrm>
          <a:off x="6972300" y="6348857"/>
          <a:ext cx="889000" cy="3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128143</xdr:rowOff>
    </xdr:from>
    <xdr:to>
      <xdr:col>55</xdr:col>
      <xdr:colOff>50800</xdr:colOff>
      <xdr:row>39</xdr:row>
      <xdr:rowOff>58293</xdr:rowOff>
    </xdr:to>
    <xdr:sp macro="" textlink="">
      <xdr:nvSpPr>
        <xdr:cNvPr id="311" name="楕円 310"/>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43070</xdr:rowOff>
    </xdr:from>
    <xdr:ext cx="313932" cy="259045"/>
    <xdr:sp macro="" textlink="">
      <xdr:nvSpPr>
        <xdr:cNvPr id="312" name="労働費該当値テキスト"/>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128524</xdr:rowOff>
    </xdr:from>
    <xdr:to>
      <xdr:col>50</xdr:col>
      <xdr:colOff>165100</xdr:colOff>
      <xdr:row>39</xdr:row>
      <xdr:rowOff>58674</xdr:rowOff>
    </xdr:to>
    <xdr:sp macro="" textlink="">
      <xdr:nvSpPr>
        <xdr:cNvPr id="313" name="楕円 312"/>
        <xdr:cNvSpPr/>
      </xdr:nvSpPr>
      <xdr:spPr>
        <a:xfrm>
          <a:off x="9588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49801</xdr:rowOff>
    </xdr:from>
    <xdr:ext cx="313932" cy="259045"/>
    <xdr:sp macro="" textlink="">
      <xdr:nvSpPr>
        <xdr:cNvPr id="314" name="テキスト ボックス 313"/>
        <xdr:cNvSpPr txBox="1"/>
      </xdr:nvSpPr>
      <xdr:spPr>
        <a:xfrm>
          <a:off x="9482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15" name="楕円 314"/>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49420</xdr:rowOff>
    </xdr:from>
    <xdr:ext cx="313932" cy="259045"/>
    <xdr:sp macro="" textlink="">
      <xdr:nvSpPr>
        <xdr:cNvPr id="316" name="テキスト ボックス 315"/>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128143</xdr:rowOff>
    </xdr:from>
    <xdr:to>
      <xdr:col>41</xdr:col>
      <xdr:colOff>101600</xdr:colOff>
      <xdr:row>39</xdr:row>
      <xdr:rowOff>58293</xdr:rowOff>
    </xdr:to>
    <xdr:sp macro="" textlink="">
      <xdr:nvSpPr>
        <xdr:cNvPr id="317" name="楕円 316"/>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49420</xdr:rowOff>
    </xdr:from>
    <xdr:ext cx="313932" cy="259045"/>
    <xdr:sp macro="" textlink="">
      <xdr:nvSpPr>
        <xdr:cNvPr id="318" name="テキスト ボックス 317"/>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125857</xdr:rowOff>
    </xdr:from>
    <xdr:to>
      <xdr:col>36</xdr:col>
      <xdr:colOff>165100</xdr:colOff>
      <xdr:row>37</xdr:row>
      <xdr:rowOff>56007</xdr:rowOff>
    </xdr:to>
    <xdr:sp macro="" textlink="">
      <xdr:nvSpPr>
        <xdr:cNvPr id="319" name="楕円 318"/>
        <xdr:cNvSpPr/>
      </xdr:nvSpPr>
      <xdr:spPr>
        <a:xfrm>
          <a:off x="6921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47134</xdr:rowOff>
    </xdr:from>
    <xdr:ext cx="469744" cy="259045"/>
    <xdr:sp macro="" textlink="">
      <xdr:nvSpPr>
        <xdr:cNvPr id="320" name="テキスト ボックス 319"/>
        <xdr:cNvSpPr txBox="1"/>
      </xdr:nvSpPr>
      <xdr:spPr>
        <a:xfrm>
          <a:off x="6737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31093</xdr:rowOff>
    </xdr:from>
    <xdr:to>
      <xdr:col>55</xdr:col>
      <xdr:colOff>0</xdr:colOff>
      <xdr:row>59</xdr:row>
      <xdr:rowOff>6759</xdr:rowOff>
    </xdr:to>
    <xdr:cxnSp macro="">
      <xdr:nvCxnSpPr>
        <xdr:cNvPr id="351" name="直線コネクタ 350"/>
        <xdr:cNvCxnSpPr/>
      </xdr:nvCxnSpPr>
      <xdr:spPr>
        <a:xfrm flipV="1">
          <a:off x="9639300" y="9975193"/>
          <a:ext cx="838200" cy="1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165460</xdr:rowOff>
    </xdr:from>
    <xdr:to>
      <xdr:col>50</xdr:col>
      <xdr:colOff>114300</xdr:colOff>
      <xdr:row>59</xdr:row>
      <xdr:rowOff>6759</xdr:rowOff>
    </xdr:to>
    <xdr:cxnSp macro="">
      <xdr:nvCxnSpPr>
        <xdr:cNvPr id="354" name="直線コネクタ 353"/>
        <xdr:cNvCxnSpPr/>
      </xdr:nvCxnSpPr>
      <xdr:spPr>
        <a:xfrm>
          <a:off x="8750300" y="10109560"/>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142273</xdr:rowOff>
    </xdr:from>
    <xdr:to>
      <xdr:col>45</xdr:col>
      <xdr:colOff>177800</xdr:colOff>
      <xdr:row>58</xdr:row>
      <xdr:rowOff>165460</xdr:rowOff>
    </xdr:to>
    <xdr:cxnSp macro="">
      <xdr:nvCxnSpPr>
        <xdr:cNvPr id="357" name="直線コネクタ 356"/>
        <xdr:cNvCxnSpPr/>
      </xdr:nvCxnSpPr>
      <xdr:spPr>
        <a:xfrm>
          <a:off x="7861300" y="1008637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142273</xdr:rowOff>
    </xdr:from>
    <xdr:to>
      <xdr:col>41</xdr:col>
      <xdr:colOff>50800</xdr:colOff>
      <xdr:row>59</xdr:row>
      <xdr:rowOff>10208</xdr:rowOff>
    </xdr:to>
    <xdr:cxnSp macro="">
      <xdr:nvCxnSpPr>
        <xdr:cNvPr id="360" name="直線コネクタ 359"/>
        <xdr:cNvCxnSpPr/>
      </xdr:nvCxnSpPr>
      <xdr:spPr>
        <a:xfrm flipV="1">
          <a:off x="6972300" y="10086373"/>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151743</xdr:rowOff>
    </xdr:from>
    <xdr:to>
      <xdr:col>55</xdr:col>
      <xdr:colOff>50800</xdr:colOff>
      <xdr:row>58</xdr:row>
      <xdr:rowOff>81893</xdr:rowOff>
    </xdr:to>
    <xdr:sp macro="" textlink="">
      <xdr:nvSpPr>
        <xdr:cNvPr id="370" name="楕円 369"/>
        <xdr:cNvSpPr/>
      </xdr:nvSpPr>
      <xdr:spPr>
        <a:xfrm>
          <a:off x="10426700" y="99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3170</xdr:rowOff>
    </xdr:from>
    <xdr:ext cx="599010" cy="259045"/>
    <xdr:sp macro="" textlink="">
      <xdr:nvSpPr>
        <xdr:cNvPr id="371" name="農林水産業費該当値テキスト"/>
        <xdr:cNvSpPr txBox="1"/>
      </xdr:nvSpPr>
      <xdr:spPr>
        <a:xfrm>
          <a:off x="10528300" y="97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127409</xdr:rowOff>
    </xdr:from>
    <xdr:to>
      <xdr:col>50</xdr:col>
      <xdr:colOff>165100</xdr:colOff>
      <xdr:row>59</xdr:row>
      <xdr:rowOff>57559</xdr:rowOff>
    </xdr:to>
    <xdr:sp macro="" textlink="">
      <xdr:nvSpPr>
        <xdr:cNvPr id="372" name="楕円 371"/>
        <xdr:cNvSpPr/>
      </xdr:nvSpPr>
      <xdr:spPr>
        <a:xfrm>
          <a:off x="9588500" y="100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74086</xdr:rowOff>
    </xdr:from>
    <xdr:ext cx="534377" cy="259045"/>
    <xdr:sp macro="" textlink="">
      <xdr:nvSpPr>
        <xdr:cNvPr id="373" name="テキスト ボックス 372"/>
        <xdr:cNvSpPr txBox="1"/>
      </xdr:nvSpPr>
      <xdr:spPr>
        <a:xfrm>
          <a:off x="9372111" y="98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114660</xdr:rowOff>
    </xdr:from>
    <xdr:to>
      <xdr:col>46</xdr:col>
      <xdr:colOff>38100</xdr:colOff>
      <xdr:row>59</xdr:row>
      <xdr:rowOff>44810</xdr:rowOff>
    </xdr:to>
    <xdr:sp macro="" textlink="">
      <xdr:nvSpPr>
        <xdr:cNvPr id="374" name="楕円 373"/>
        <xdr:cNvSpPr/>
      </xdr:nvSpPr>
      <xdr:spPr>
        <a:xfrm>
          <a:off x="8699500" y="100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61337</xdr:rowOff>
    </xdr:from>
    <xdr:ext cx="534377" cy="259045"/>
    <xdr:sp macro="" textlink="">
      <xdr:nvSpPr>
        <xdr:cNvPr id="375" name="テキスト ボックス 374"/>
        <xdr:cNvSpPr txBox="1"/>
      </xdr:nvSpPr>
      <xdr:spPr>
        <a:xfrm>
          <a:off x="8483111" y="98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91473</xdr:rowOff>
    </xdr:from>
    <xdr:to>
      <xdr:col>41</xdr:col>
      <xdr:colOff>101600</xdr:colOff>
      <xdr:row>59</xdr:row>
      <xdr:rowOff>21623</xdr:rowOff>
    </xdr:to>
    <xdr:sp macro="" textlink="">
      <xdr:nvSpPr>
        <xdr:cNvPr id="376" name="楕円 375"/>
        <xdr:cNvSpPr/>
      </xdr:nvSpPr>
      <xdr:spPr>
        <a:xfrm>
          <a:off x="7810500" y="100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38150</xdr:rowOff>
    </xdr:from>
    <xdr:ext cx="534377" cy="259045"/>
    <xdr:sp macro="" textlink="">
      <xdr:nvSpPr>
        <xdr:cNvPr id="377" name="テキスト ボックス 376"/>
        <xdr:cNvSpPr txBox="1"/>
      </xdr:nvSpPr>
      <xdr:spPr>
        <a:xfrm>
          <a:off x="7594111" y="98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130858</xdr:rowOff>
    </xdr:from>
    <xdr:to>
      <xdr:col>36</xdr:col>
      <xdr:colOff>165100</xdr:colOff>
      <xdr:row>59</xdr:row>
      <xdr:rowOff>61008</xdr:rowOff>
    </xdr:to>
    <xdr:sp macro="" textlink="">
      <xdr:nvSpPr>
        <xdr:cNvPr id="378" name="楕円 377"/>
        <xdr:cNvSpPr/>
      </xdr:nvSpPr>
      <xdr:spPr>
        <a:xfrm>
          <a:off x="6921500" y="10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77535</xdr:rowOff>
    </xdr:from>
    <xdr:ext cx="534377" cy="259045"/>
    <xdr:sp macro="" textlink="">
      <xdr:nvSpPr>
        <xdr:cNvPr id="379" name="テキスト ボックス 378"/>
        <xdr:cNvSpPr txBox="1"/>
      </xdr:nvSpPr>
      <xdr:spPr>
        <a:xfrm>
          <a:off x="6705111" y="98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24200</xdr:rowOff>
    </xdr:from>
    <xdr:to>
      <xdr:col>55</xdr:col>
      <xdr:colOff>0</xdr:colOff>
      <xdr:row>76</xdr:row>
      <xdr:rowOff>154063</xdr:rowOff>
    </xdr:to>
    <xdr:cxnSp macro="">
      <xdr:nvCxnSpPr>
        <xdr:cNvPr id="408" name="直線コネクタ 407"/>
        <xdr:cNvCxnSpPr/>
      </xdr:nvCxnSpPr>
      <xdr:spPr>
        <a:xfrm flipV="1">
          <a:off x="9639300" y="12540050"/>
          <a:ext cx="838200" cy="64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8102</xdr:rowOff>
    </xdr:from>
    <xdr:to>
      <xdr:col>50</xdr:col>
      <xdr:colOff>114300</xdr:colOff>
      <xdr:row>76</xdr:row>
      <xdr:rowOff>154063</xdr:rowOff>
    </xdr:to>
    <xdr:cxnSp macro="">
      <xdr:nvCxnSpPr>
        <xdr:cNvPr id="411" name="直線コネクタ 410"/>
        <xdr:cNvCxnSpPr/>
      </xdr:nvCxnSpPr>
      <xdr:spPr>
        <a:xfrm>
          <a:off x="8750300" y="13038302"/>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8102</xdr:rowOff>
    </xdr:from>
    <xdr:to>
      <xdr:col>45</xdr:col>
      <xdr:colOff>177800</xdr:colOff>
      <xdr:row>77</xdr:row>
      <xdr:rowOff>38736</xdr:rowOff>
    </xdr:to>
    <xdr:cxnSp macro="">
      <xdr:nvCxnSpPr>
        <xdr:cNvPr id="414" name="直線コネクタ 413"/>
        <xdr:cNvCxnSpPr/>
      </xdr:nvCxnSpPr>
      <xdr:spPr>
        <a:xfrm flipV="1">
          <a:off x="7861300" y="13038302"/>
          <a:ext cx="889000" cy="20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62967</xdr:rowOff>
    </xdr:from>
    <xdr:to>
      <xdr:col>41</xdr:col>
      <xdr:colOff>50800</xdr:colOff>
      <xdr:row>77</xdr:row>
      <xdr:rowOff>38736</xdr:rowOff>
    </xdr:to>
    <xdr:cxnSp macro="">
      <xdr:nvCxnSpPr>
        <xdr:cNvPr id="417" name="直線コネクタ 416"/>
        <xdr:cNvCxnSpPr/>
      </xdr:nvCxnSpPr>
      <xdr:spPr>
        <a:xfrm>
          <a:off x="6972300" y="12235917"/>
          <a:ext cx="889000" cy="10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144850</xdr:rowOff>
    </xdr:from>
    <xdr:to>
      <xdr:col>55</xdr:col>
      <xdr:colOff>50800</xdr:colOff>
      <xdr:row>73</xdr:row>
      <xdr:rowOff>75000</xdr:rowOff>
    </xdr:to>
    <xdr:sp macro="" textlink="">
      <xdr:nvSpPr>
        <xdr:cNvPr id="427" name="楕円 426"/>
        <xdr:cNvSpPr/>
      </xdr:nvSpPr>
      <xdr:spPr>
        <a:xfrm>
          <a:off x="10426700" y="124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167727</xdr:rowOff>
    </xdr:from>
    <xdr:ext cx="534377" cy="259045"/>
    <xdr:sp macro="" textlink="">
      <xdr:nvSpPr>
        <xdr:cNvPr id="428" name="商工費該当値テキスト"/>
        <xdr:cNvSpPr txBox="1"/>
      </xdr:nvSpPr>
      <xdr:spPr>
        <a:xfrm>
          <a:off x="10528300" y="123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103263</xdr:rowOff>
    </xdr:from>
    <xdr:to>
      <xdr:col>50</xdr:col>
      <xdr:colOff>165100</xdr:colOff>
      <xdr:row>77</xdr:row>
      <xdr:rowOff>33413</xdr:rowOff>
    </xdr:to>
    <xdr:sp macro="" textlink="">
      <xdr:nvSpPr>
        <xdr:cNvPr id="429" name="楕円 428"/>
        <xdr:cNvSpPr/>
      </xdr:nvSpPr>
      <xdr:spPr>
        <a:xfrm>
          <a:off x="95885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49940</xdr:rowOff>
    </xdr:from>
    <xdr:ext cx="534377" cy="259045"/>
    <xdr:sp macro="" textlink="">
      <xdr:nvSpPr>
        <xdr:cNvPr id="430" name="テキスト ボックス 429"/>
        <xdr:cNvSpPr txBox="1"/>
      </xdr:nvSpPr>
      <xdr:spPr>
        <a:xfrm>
          <a:off x="9372111" y="12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128753</xdr:rowOff>
    </xdr:from>
    <xdr:to>
      <xdr:col>46</xdr:col>
      <xdr:colOff>38100</xdr:colOff>
      <xdr:row>76</xdr:row>
      <xdr:rowOff>58902</xdr:rowOff>
    </xdr:to>
    <xdr:sp macro="" textlink="">
      <xdr:nvSpPr>
        <xdr:cNvPr id="431" name="楕円 430"/>
        <xdr:cNvSpPr/>
      </xdr:nvSpPr>
      <xdr:spPr>
        <a:xfrm>
          <a:off x="8699500" y="12987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75430</xdr:rowOff>
    </xdr:from>
    <xdr:ext cx="534377" cy="259045"/>
    <xdr:sp macro="" textlink="">
      <xdr:nvSpPr>
        <xdr:cNvPr id="432" name="テキスト ボックス 431"/>
        <xdr:cNvSpPr txBox="1"/>
      </xdr:nvSpPr>
      <xdr:spPr>
        <a:xfrm>
          <a:off x="8483111" y="127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159386</xdr:rowOff>
    </xdr:from>
    <xdr:to>
      <xdr:col>41</xdr:col>
      <xdr:colOff>101600</xdr:colOff>
      <xdr:row>77</xdr:row>
      <xdr:rowOff>89536</xdr:rowOff>
    </xdr:to>
    <xdr:sp macro="" textlink="">
      <xdr:nvSpPr>
        <xdr:cNvPr id="433" name="楕円 432"/>
        <xdr:cNvSpPr/>
      </xdr:nvSpPr>
      <xdr:spPr>
        <a:xfrm>
          <a:off x="7810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106062</xdr:rowOff>
    </xdr:from>
    <xdr:ext cx="534377" cy="259045"/>
    <xdr:sp macro="" textlink="">
      <xdr:nvSpPr>
        <xdr:cNvPr id="434" name="テキスト ボックス 433"/>
        <xdr:cNvSpPr txBox="1"/>
      </xdr:nvSpPr>
      <xdr:spPr>
        <a:xfrm>
          <a:off x="7594111" y="129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12167</xdr:rowOff>
    </xdr:from>
    <xdr:to>
      <xdr:col>36</xdr:col>
      <xdr:colOff>165100</xdr:colOff>
      <xdr:row>71</xdr:row>
      <xdr:rowOff>113767</xdr:rowOff>
    </xdr:to>
    <xdr:sp macro="" textlink="">
      <xdr:nvSpPr>
        <xdr:cNvPr id="435" name="楕円 434"/>
        <xdr:cNvSpPr/>
      </xdr:nvSpPr>
      <xdr:spPr>
        <a:xfrm>
          <a:off x="6921500" y="121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130294</xdr:rowOff>
    </xdr:from>
    <xdr:ext cx="534377" cy="259045"/>
    <xdr:sp macro="" textlink="">
      <xdr:nvSpPr>
        <xdr:cNvPr id="436" name="テキスト ボックス 435"/>
        <xdr:cNvSpPr txBox="1"/>
      </xdr:nvSpPr>
      <xdr:spPr>
        <a:xfrm>
          <a:off x="6705111" y="119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55916</xdr:rowOff>
    </xdr:from>
    <xdr:to>
      <xdr:col>55</xdr:col>
      <xdr:colOff>0</xdr:colOff>
      <xdr:row>99</xdr:row>
      <xdr:rowOff>61609</xdr:rowOff>
    </xdr:to>
    <xdr:cxnSp macro="">
      <xdr:nvCxnSpPr>
        <xdr:cNvPr id="467" name="直線コネクタ 466"/>
        <xdr:cNvCxnSpPr/>
      </xdr:nvCxnSpPr>
      <xdr:spPr>
        <a:xfrm flipV="1">
          <a:off x="9639300" y="17029466"/>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60691</xdr:rowOff>
    </xdr:from>
    <xdr:to>
      <xdr:col>50</xdr:col>
      <xdr:colOff>114300</xdr:colOff>
      <xdr:row>99</xdr:row>
      <xdr:rowOff>61609</xdr:rowOff>
    </xdr:to>
    <xdr:cxnSp macro="">
      <xdr:nvCxnSpPr>
        <xdr:cNvPr id="470" name="直線コネクタ 469"/>
        <xdr:cNvCxnSpPr/>
      </xdr:nvCxnSpPr>
      <xdr:spPr>
        <a:xfrm>
          <a:off x="8750300" y="17034241"/>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60691</xdr:rowOff>
    </xdr:from>
    <xdr:to>
      <xdr:col>45</xdr:col>
      <xdr:colOff>177800</xdr:colOff>
      <xdr:row>99</xdr:row>
      <xdr:rowOff>65336</xdr:rowOff>
    </xdr:to>
    <xdr:cxnSp macro="">
      <xdr:nvCxnSpPr>
        <xdr:cNvPr id="473" name="直線コネクタ 472"/>
        <xdr:cNvCxnSpPr/>
      </xdr:nvCxnSpPr>
      <xdr:spPr>
        <a:xfrm flipV="1">
          <a:off x="7861300" y="17034241"/>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64911</xdr:rowOff>
    </xdr:from>
    <xdr:to>
      <xdr:col>41</xdr:col>
      <xdr:colOff>50800</xdr:colOff>
      <xdr:row>99</xdr:row>
      <xdr:rowOff>65336</xdr:rowOff>
    </xdr:to>
    <xdr:cxnSp macro="">
      <xdr:nvCxnSpPr>
        <xdr:cNvPr id="476" name="直線コネクタ 475"/>
        <xdr:cNvCxnSpPr/>
      </xdr:nvCxnSpPr>
      <xdr:spPr>
        <a:xfrm>
          <a:off x="6972300" y="1703846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5116</xdr:rowOff>
    </xdr:from>
    <xdr:to>
      <xdr:col>55</xdr:col>
      <xdr:colOff>50800</xdr:colOff>
      <xdr:row>99</xdr:row>
      <xdr:rowOff>106716</xdr:rowOff>
    </xdr:to>
    <xdr:sp macro="" textlink="">
      <xdr:nvSpPr>
        <xdr:cNvPr id="486" name="楕円 485"/>
        <xdr:cNvSpPr/>
      </xdr:nvSpPr>
      <xdr:spPr>
        <a:xfrm>
          <a:off x="10426700" y="169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135943</xdr:rowOff>
    </xdr:from>
    <xdr:ext cx="599010" cy="259045"/>
    <xdr:sp macro="" textlink="">
      <xdr:nvSpPr>
        <xdr:cNvPr id="487" name="土木費該当値テキスト"/>
        <xdr:cNvSpPr txBox="1"/>
      </xdr:nvSpPr>
      <xdr:spPr>
        <a:xfrm>
          <a:off x="10528300" y="1676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10809</xdr:rowOff>
    </xdr:from>
    <xdr:to>
      <xdr:col>50</xdr:col>
      <xdr:colOff>165100</xdr:colOff>
      <xdr:row>99</xdr:row>
      <xdr:rowOff>112409</xdr:rowOff>
    </xdr:to>
    <xdr:sp macro="" textlink="">
      <xdr:nvSpPr>
        <xdr:cNvPr id="488" name="楕円 487"/>
        <xdr:cNvSpPr/>
      </xdr:nvSpPr>
      <xdr:spPr>
        <a:xfrm>
          <a:off x="9588500" y="169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128936</xdr:rowOff>
    </xdr:from>
    <xdr:ext cx="599010" cy="259045"/>
    <xdr:sp macro="" textlink="">
      <xdr:nvSpPr>
        <xdr:cNvPr id="489" name="テキスト ボックス 488"/>
        <xdr:cNvSpPr txBox="1"/>
      </xdr:nvSpPr>
      <xdr:spPr>
        <a:xfrm>
          <a:off x="9339795" y="1675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9891</xdr:rowOff>
    </xdr:from>
    <xdr:to>
      <xdr:col>46</xdr:col>
      <xdr:colOff>38100</xdr:colOff>
      <xdr:row>99</xdr:row>
      <xdr:rowOff>111491</xdr:rowOff>
    </xdr:to>
    <xdr:sp macro="" textlink="">
      <xdr:nvSpPr>
        <xdr:cNvPr id="490" name="楕円 489"/>
        <xdr:cNvSpPr/>
      </xdr:nvSpPr>
      <xdr:spPr>
        <a:xfrm>
          <a:off x="8699500" y="169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128018</xdr:rowOff>
    </xdr:from>
    <xdr:ext cx="599010" cy="259045"/>
    <xdr:sp macro="" textlink="">
      <xdr:nvSpPr>
        <xdr:cNvPr id="491" name="テキスト ボックス 490"/>
        <xdr:cNvSpPr txBox="1"/>
      </xdr:nvSpPr>
      <xdr:spPr>
        <a:xfrm>
          <a:off x="8450795" y="167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14536</xdr:rowOff>
    </xdr:from>
    <xdr:to>
      <xdr:col>41</xdr:col>
      <xdr:colOff>101600</xdr:colOff>
      <xdr:row>99</xdr:row>
      <xdr:rowOff>116136</xdr:rowOff>
    </xdr:to>
    <xdr:sp macro="" textlink="">
      <xdr:nvSpPr>
        <xdr:cNvPr id="492" name="楕円 491"/>
        <xdr:cNvSpPr/>
      </xdr:nvSpPr>
      <xdr:spPr>
        <a:xfrm>
          <a:off x="7810500" y="16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132663</xdr:rowOff>
    </xdr:from>
    <xdr:ext cx="599010" cy="259045"/>
    <xdr:sp macro="" textlink="">
      <xdr:nvSpPr>
        <xdr:cNvPr id="493" name="テキスト ボックス 492"/>
        <xdr:cNvSpPr txBox="1"/>
      </xdr:nvSpPr>
      <xdr:spPr>
        <a:xfrm>
          <a:off x="7561795" y="167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14111</xdr:rowOff>
    </xdr:from>
    <xdr:to>
      <xdr:col>36</xdr:col>
      <xdr:colOff>165100</xdr:colOff>
      <xdr:row>99</xdr:row>
      <xdr:rowOff>115711</xdr:rowOff>
    </xdr:to>
    <xdr:sp macro="" textlink="">
      <xdr:nvSpPr>
        <xdr:cNvPr id="494" name="楕円 493"/>
        <xdr:cNvSpPr/>
      </xdr:nvSpPr>
      <xdr:spPr>
        <a:xfrm>
          <a:off x="6921500" y="169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132238</xdr:rowOff>
    </xdr:from>
    <xdr:ext cx="599010" cy="259045"/>
    <xdr:sp macro="" textlink="">
      <xdr:nvSpPr>
        <xdr:cNvPr id="495" name="テキスト ボックス 494"/>
        <xdr:cNvSpPr txBox="1"/>
      </xdr:nvSpPr>
      <xdr:spPr>
        <a:xfrm>
          <a:off x="6672795" y="167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142367</xdr:rowOff>
    </xdr:from>
    <xdr:to>
      <xdr:col>85</xdr:col>
      <xdr:colOff>127000</xdr:colOff>
      <xdr:row>38</xdr:row>
      <xdr:rowOff>26184</xdr:rowOff>
    </xdr:to>
    <xdr:cxnSp macro="">
      <xdr:nvCxnSpPr>
        <xdr:cNvPr id="526" name="直線コネクタ 525"/>
        <xdr:cNvCxnSpPr/>
      </xdr:nvCxnSpPr>
      <xdr:spPr>
        <a:xfrm>
          <a:off x="15481300" y="6486017"/>
          <a:ext cx="838200" cy="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66200</xdr:rowOff>
    </xdr:from>
    <xdr:to>
      <xdr:col>81</xdr:col>
      <xdr:colOff>50800</xdr:colOff>
      <xdr:row>37</xdr:row>
      <xdr:rowOff>142367</xdr:rowOff>
    </xdr:to>
    <xdr:cxnSp macro="">
      <xdr:nvCxnSpPr>
        <xdr:cNvPr id="529" name="直線コネクタ 528"/>
        <xdr:cNvCxnSpPr/>
      </xdr:nvCxnSpPr>
      <xdr:spPr>
        <a:xfrm>
          <a:off x="14592300" y="6409850"/>
          <a:ext cx="889000" cy="7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66200</xdr:rowOff>
    </xdr:from>
    <xdr:to>
      <xdr:col>76</xdr:col>
      <xdr:colOff>114300</xdr:colOff>
      <xdr:row>38</xdr:row>
      <xdr:rowOff>50698</xdr:rowOff>
    </xdr:to>
    <xdr:cxnSp macro="">
      <xdr:nvCxnSpPr>
        <xdr:cNvPr id="532" name="直線コネクタ 531"/>
        <xdr:cNvCxnSpPr/>
      </xdr:nvCxnSpPr>
      <xdr:spPr>
        <a:xfrm flipV="1">
          <a:off x="13703300" y="6409850"/>
          <a:ext cx="889000" cy="1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25215</xdr:rowOff>
    </xdr:from>
    <xdr:to>
      <xdr:col>71</xdr:col>
      <xdr:colOff>177800</xdr:colOff>
      <xdr:row>38</xdr:row>
      <xdr:rowOff>50698</xdr:rowOff>
    </xdr:to>
    <xdr:cxnSp macro="">
      <xdr:nvCxnSpPr>
        <xdr:cNvPr id="535" name="直線コネクタ 534"/>
        <xdr:cNvCxnSpPr/>
      </xdr:nvCxnSpPr>
      <xdr:spPr>
        <a:xfrm>
          <a:off x="12814300" y="6540315"/>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146834</xdr:rowOff>
    </xdr:from>
    <xdr:to>
      <xdr:col>85</xdr:col>
      <xdr:colOff>177800</xdr:colOff>
      <xdr:row>38</xdr:row>
      <xdr:rowOff>76984</xdr:rowOff>
    </xdr:to>
    <xdr:sp macro="" textlink="">
      <xdr:nvSpPr>
        <xdr:cNvPr id="545" name="楕円 544"/>
        <xdr:cNvSpPr/>
      </xdr:nvSpPr>
      <xdr:spPr>
        <a:xfrm>
          <a:off x="162687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61761</xdr:rowOff>
    </xdr:from>
    <xdr:ext cx="534377" cy="259045"/>
    <xdr:sp macro="" textlink="">
      <xdr:nvSpPr>
        <xdr:cNvPr id="546" name="消防費該当値テキスト"/>
        <xdr:cNvSpPr txBox="1"/>
      </xdr:nvSpPr>
      <xdr:spPr>
        <a:xfrm>
          <a:off x="16370300" y="64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91567</xdr:rowOff>
    </xdr:from>
    <xdr:to>
      <xdr:col>81</xdr:col>
      <xdr:colOff>101600</xdr:colOff>
      <xdr:row>38</xdr:row>
      <xdr:rowOff>21717</xdr:rowOff>
    </xdr:to>
    <xdr:sp macro="" textlink="">
      <xdr:nvSpPr>
        <xdr:cNvPr id="547" name="楕円 546"/>
        <xdr:cNvSpPr/>
      </xdr:nvSpPr>
      <xdr:spPr>
        <a:xfrm>
          <a:off x="15430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12844</xdr:rowOff>
    </xdr:from>
    <xdr:ext cx="534377" cy="259045"/>
    <xdr:sp macro="" textlink="">
      <xdr:nvSpPr>
        <xdr:cNvPr id="548" name="テキスト ボックス 547"/>
        <xdr:cNvSpPr txBox="1"/>
      </xdr:nvSpPr>
      <xdr:spPr>
        <a:xfrm>
          <a:off x="15214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15400</xdr:rowOff>
    </xdr:from>
    <xdr:to>
      <xdr:col>76</xdr:col>
      <xdr:colOff>165100</xdr:colOff>
      <xdr:row>37</xdr:row>
      <xdr:rowOff>117000</xdr:rowOff>
    </xdr:to>
    <xdr:sp macro="" textlink="">
      <xdr:nvSpPr>
        <xdr:cNvPr id="549" name="楕円 548"/>
        <xdr:cNvSpPr/>
      </xdr:nvSpPr>
      <xdr:spPr>
        <a:xfrm>
          <a:off x="14541500" y="63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133527</xdr:rowOff>
    </xdr:from>
    <xdr:ext cx="534377" cy="259045"/>
    <xdr:sp macro="" textlink="">
      <xdr:nvSpPr>
        <xdr:cNvPr id="550" name="テキスト ボックス 549"/>
        <xdr:cNvSpPr txBox="1"/>
      </xdr:nvSpPr>
      <xdr:spPr>
        <a:xfrm>
          <a:off x="14325111" y="61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171348</xdr:rowOff>
    </xdr:from>
    <xdr:to>
      <xdr:col>72</xdr:col>
      <xdr:colOff>38100</xdr:colOff>
      <xdr:row>38</xdr:row>
      <xdr:rowOff>101498</xdr:rowOff>
    </xdr:to>
    <xdr:sp macro="" textlink="">
      <xdr:nvSpPr>
        <xdr:cNvPr id="551" name="楕円 550"/>
        <xdr:cNvSpPr/>
      </xdr:nvSpPr>
      <xdr:spPr>
        <a:xfrm>
          <a:off x="13652500" y="65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92625</xdr:rowOff>
    </xdr:from>
    <xdr:ext cx="534377" cy="259045"/>
    <xdr:sp macro="" textlink="">
      <xdr:nvSpPr>
        <xdr:cNvPr id="552" name="テキスト ボックス 551"/>
        <xdr:cNvSpPr txBox="1"/>
      </xdr:nvSpPr>
      <xdr:spPr>
        <a:xfrm>
          <a:off x="13436111" y="66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145865</xdr:rowOff>
    </xdr:from>
    <xdr:to>
      <xdr:col>67</xdr:col>
      <xdr:colOff>101600</xdr:colOff>
      <xdr:row>38</xdr:row>
      <xdr:rowOff>76016</xdr:rowOff>
    </xdr:to>
    <xdr:sp macro="" textlink="">
      <xdr:nvSpPr>
        <xdr:cNvPr id="553" name="楕円 552"/>
        <xdr:cNvSpPr/>
      </xdr:nvSpPr>
      <xdr:spPr>
        <a:xfrm>
          <a:off x="12763500" y="6489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67142</xdr:rowOff>
    </xdr:from>
    <xdr:ext cx="534377" cy="259045"/>
    <xdr:sp macro="" textlink="">
      <xdr:nvSpPr>
        <xdr:cNvPr id="554" name="テキスト ボックス 553"/>
        <xdr:cNvSpPr txBox="1"/>
      </xdr:nvSpPr>
      <xdr:spPr>
        <a:xfrm>
          <a:off x="12547111" y="65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17115</xdr:rowOff>
    </xdr:from>
    <xdr:to>
      <xdr:col>85</xdr:col>
      <xdr:colOff>127000</xdr:colOff>
      <xdr:row>57</xdr:row>
      <xdr:rowOff>68418</xdr:rowOff>
    </xdr:to>
    <xdr:cxnSp macro="">
      <xdr:nvCxnSpPr>
        <xdr:cNvPr id="581" name="直線コネクタ 580"/>
        <xdr:cNvCxnSpPr/>
      </xdr:nvCxnSpPr>
      <xdr:spPr>
        <a:xfrm flipV="1">
          <a:off x="15481300" y="9789765"/>
          <a:ext cx="838200" cy="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66155</xdr:rowOff>
    </xdr:from>
    <xdr:to>
      <xdr:col>81</xdr:col>
      <xdr:colOff>50800</xdr:colOff>
      <xdr:row>57</xdr:row>
      <xdr:rowOff>68418</xdr:rowOff>
    </xdr:to>
    <xdr:cxnSp macro="">
      <xdr:nvCxnSpPr>
        <xdr:cNvPr id="584" name="直線コネクタ 583"/>
        <xdr:cNvCxnSpPr/>
      </xdr:nvCxnSpPr>
      <xdr:spPr>
        <a:xfrm>
          <a:off x="14592300" y="9838805"/>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125294</xdr:rowOff>
    </xdr:from>
    <xdr:to>
      <xdr:col>76</xdr:col>
      <xdr:colOff>114300</xdr:colOff>
      <xdr:row>57</xdr:row>
      <xdr:rowOff>66155</xdr:rowOff>
    </xdr:to>
    <xdr:cxnSp macro="">
      <xdr:nvCxnSpPr>
        <xdr:cNvPr id="587" name="直線コネクタ 586"/>
        <xdr:cNvCxnSpPr/>
      </xdr:nvCxnSpPr>
      <xdr:spPr>
        <a:xfrm>
          <a:off x="13703300" y="9726494"/>
          <a:ext cx="889000" cy="1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32852</xdr:rowOff>
    </xdr:from>
    <xdr:to>
      <xdr:col>71</xdr:col>
      <xdr:colOff>177800</xdr:colOff>
      <xdr:row>56</xdr:row>
      <xdr:rowOff>125294</xdr:rowOff>
    </xdr:to>
    <xdr:cxnSp macro="">
      <xdr:nvCxnSpPr>
        <xdr:cNvPr id="590" name="直線コネクタ 589"/>
        <xdr:cNvCxnSpPr/>
      </xdr:nvCxnSpPr>
      <xdr:spPr>
        <a:xfrm>
          <a:off x="12814300" y="9634052"/>
          <a:ext cx="889000" cy="9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137765</xdr:rowOff>
    </xdr:from>
    <xdr:to>
      <xdr:col>85</xdr:col>
      <xdr:colOff>177800</xdr:colOff>
      <xdr:row>57</xdr:row>
      <xdr:rowOff>67915</xdr:rowOff>
    </xdr:to>
    <xdr:sp macro="" textlink="">
      <xdr:nvSpPr>
        <xdr:cNvPr id="600" name="楕円 599"/>
        <xdr:cNvSpPr/>
      </xdr:nvSpPr>
      <xdr:spPr>
        <a:xfrm>
          <a:off x="16268700" y="97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116192</xdr:rowOff>
    </xdr:from>
    <xdr:ext cx="534377" cy="259045"/>
    <xdr:sp macro="" textlink="">
      <xdr:nvSpPr>
        <xdr:cNvPr id="601" name="教育費該当値テキスト"/>
        <xdr:cNvSpPr txBox="1"/>
      </xdr:nvSpPr>
      <xdr:spPr>
        <a:xfrm>
          <a:off x="16370300" y="9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17618</xdr:rowOff>
    </xdr:from>
    <xdr:to>
      <xdr:col>81</xdr:col>
      <xdr:colOff>101600</xdr:colOff>
      <xdr:row>57</xdr:row>
      <xdr:rowOff>119218</xdr:rowOff>
    </xdr:to>
    <xdr:sp macro="" textlink="">
      <xdr:nvSpPr>
        <xdr:cNvPr id="602" name="楕円 601"/>
        <xdr:cNvSpPr/>
      </xdr:nvSpPr>
      <xdr:spPr>
        <a:xfrm>
          <a:off x="15430500" y="97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110345</xdr:rowOff>
    </xdr:from>
    <xdr:ext cx="534377" cy="259045"/>
    <xdr:sp macro="" textlink="">
      <xdr:nvSpPr>
        <xdr:cNvPr id="603" name="テキスト ボックス 602"/>
        <xdr:cNvSpPr txBox="1"/>
      </xdr:nvSpPr>
      <xdr:spPr>
        <a:xfrm>
          <a:off x="15214111" y="98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15355</xdr:rowOff>
    </xdr:from>
    <xdr:to>
      <xdr:col>76</xdr:col>
      <xdr:colOff>165100</xdr:colOff>
      <xdr:row>57</xdr:row>
      <xdr:rowOff>116955</xdr:rowOff>
    </xdr:to>
    <xdr:sp macro="" textlink="">
      <xdr:nvSpPr>
        <xdr:cNvPr id="604" name="楕円 603"/>
        <xdr:cNvSpPr/>
      </xdr:nvSpPr>
      <xdr:spPr>
        <a:xfrm>
          <a:off x="14541500" y="9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108082</xdr:rowOff>
    </xdr:from>
    <xdr:ext cx="534377" cy="259045"/>
    <xdr:sp macro="" textlink="">
      <xdr:nvSpPr>
        <xdr:cNvPr id="605" name="テキスト ボックス 604"/>
        <xdr:cNvSpPr txBox="1"/>
      </xdr:nvSpPr>
      <xdr:spPr>
        <a:xfrm>
          <a:off x="14325111" y="98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74494</xdr:rowOff>
    </xdr:from>
    <xdr:to>
      <xdr:col>72</xdr:col>
      <xdr:colOff>38100</xdr:colOff>
      <xdr:row>57</xdr:row>
      <xdr:rowOff>4644</xdr:rowOff>
    </xdr:to>
    <xdr:sp macro="" textlink="">
      <xdr:nvSpPr>
        <xdr:cNvPr id="606" name="楕円 605"/>
        <xdr:cNvSpPr/>
      </xdr:nvSpPr>
      <xdr:spPr>
        <a:xfrm>
          <a:off x="13652500" y="96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167221</xdr:rowOff>
    </xdr:from>
    <xdr:ext cx="534377" cy="259045"/>
    <xdr:sp macro="" textlink="">
      <xdr:nvSpPr>
        <xdr:cNvPr id="607" name="テキスト ボックス 606"/>
        <xdr:cNvSpPr txBox="1"/>
      </xdr:nvSpPr>
      <xdr:spPr>
        <a:xfrm>
          <a:off x="13436111" y="976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153502</xdr:rowOff>
    </xdr:from>
    <xdr:to>
      <xdr:col>67</xdr:col>
      <xdr:colOff>101600</xdr:colOff>
      <xdr:row>56</xdr:row>
      <xdr:rowOff>83652</xdr:rowOff>
    </xdr:to>
    <xdr:sp macro="" textlink="">
      <xdr:nvSpPr>
        <xdr:cNvPr id="608" name="楕円 607"/>
        <xdr:cNvSpPr/>
      </xdr:nvSpPr>
      <xdr:spPr>
        <a:xfrm>
          <a:off x="12763500" y="95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100179</xdr:rowOff>
    </xdr:from>
    <xdr:ext cx="534377" cy="259045"/>
    <xdr:sp macro="" textlink="">
      <xdr:nvSpPr>
        <xdr:cNvPr id="609" name="テキスト ボックス 608"/>
        <xdr:cNvSpPr txBox="1"/>
      </xdr:nvSpPr>
      <xdr:spPr>
        <a:xfrm>
          <a:off x="12547111" y="93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35688</xdr:rowOff>
    </xdr:from>
    <xdr:to>
      <xdr:col>85</xdr:col>
      <xdr:colOff>127000</xdr:colOff>
      <xdr:row>79</xdr:row>
      <xdr:rowOff>44450</xdr:rowOff>
    </xdr:to>
    <xdr:cxnSp macro="">
      <xdr:nvCxnSpPr>
        <xdr:cNvPr id="638" name="直線コネクタ 637"/>
        <xdr:cNvCxnSpPr/>
      </xdr:nvCxnSpPr>
      <xdr:spPr>
        <a:xfrm>
          <a:off x="15481300" y="13580238"/>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35688</xdr:rowOff>
    </xdr:from>
    <xdr:to>
      <xdr:col>81</xdr:col>
      <xdr:colOff>50800</xdr:colOff>
      <xdr:row>79</xdr:row>
      <xdr:rowOff>44450</xdr:rowOff>
    </xdr:to>
    <xdr:cxnSp macro="">
      <xdr:nvCxnSpPr>
        <xdr:cNvPr id="641" name="直線コネクタ 640"/>
        <xdr:cNvCxnSpPr/>
      </xdr:nvCxnSpPr>
      <xdr:spPr>
        <a:xfrm flipV="1">
          <a:off x="14592300" y="135802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59" name="楕円 658"/>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77615</xdr:rowOff>
    </xdr:from>
    <xdr:ext cx="469744" cy="259045"/>
    <xdr:sp macro="" textlink="">
      <xdr:nvSpPr>
        <xdr:cNvPr id="660" name="テキスト ボックス 659"/>
        <xdr:cNvSpPr txBox="1"/>
      </xdr:nvSpPr>
      <xdr:spPr>
        <a:xfrm>
          <a:off x="15246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35148</xdr:rowOff>
    </xdr:from>
    <xdr:to>
      <xdr:col>85</xdr:col>
      <xdr:colOff>127000</xdr:colOff>
      <xdr:row>95</xdr:row>
      <xdr:rowOff>77594</xdr:rowOff>
    </xdr:to>
    <xdr:cxnSp macro="">
      <xdr:nvCxnSpPr>
        <xdr:cNvPr id="693" name="直線コネクタ 692"/>
        <xdr:cNvCxnSpPr/>
      </xdr:nvCxnSpPr>
      <xdr:spPr>
        <a:xfrm flipV="1">
          <a:off x="15481300" y="16322898"/>
          <a:ext cx="8382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77594</xdr:rowOff>
    </xdr:from>
    <xdr:to>
      <xdr:col>81</xdr:col>
      <xdr:colOff>50800</xdr:colOff>
      <xdr:row>95</xdr:row>
      <xdr:rowOff>133317</xdr:rowOff>
    </xdr:to>
    <xdr:cxnSp macro="">
      <xdr:nvCxnSpPr>
        <xdr:cNvPr id="696" name="直線コネクタ 695"/>
        <xdr:cNvCxnSpPr/>
      </xdr:nvCxnSpPr>
      <xdr:spPr>
        <a:xfrm flipV="1">
          <a:off x="14592300" y="16365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44383</xdr:rowOff>
    </xdr:from>
    <xdr:to>
      <xdr:col>76</xdr:col>
      <xdr:colOff>114300</xdr:colOff>
      <xdr:row>95</xdr:row>
      <xdr:rowOff>133317</xdr:rowOff>
    </xdr:to>
    <xdr:cxnSp macro="">
      <xdr:nvCxnSpPr>
        <xdr:cNvPr id="699" name="直線コネクタ 698"/>
        <xdr:cNvCxnSpPr/>
      </xdr:nvCxnSpPr>
      <xdr:spPr>
        <a:xfrm>
          <a:off x="13703300" y="16332133"/>
          <a:ext cx="8890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37218</xdr:rowOff>
    </xdr:from>
    <xdr:to>
      <xdr:col>71</xdr:col>
      <xdr:colOff>177800</xdr:colOff>
      <xdr:row>95</xdr:row>
      <xdr:rowOff>44383</xdr:rowOff>
    </xdr:to>
    <xdr:cxnSp macro="">
      <xdr:nvCxnSpPr>
        <xdr:cNvPr id="702" name="直線コネクタ 701"/>
        <xdr:cNvCxnSpPr/>
      </xdr:nvCxnSpPr>
      <xdr:spPr>
        <a:xfrm>
          <a:off x="12814300" y="16324968"/>
          <a:ext cx="889000" cy="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155798</xdr:rowOff>
    </xdr:from>
    <xdr:to>
      <xdr:col>85</xdr:col>
      <xdr:colOff>177800</xdr:colOff>
      <xdr:row>95</xdr:row>
      <xdr:rowOff>85948</xdr:rowOff>
    </xdr:to>
    <xdr:sp macro="" textlink="">
      <xdr:nvSpPr>
        <xdr:cNvPr id="712" name="楕円 711"/>
        <xdr:cNvSpPr/>
      </xdr:nvSpPr>
      <xdr:spPr>
        <a:xfrm>
          <a:off x="16268700" y="16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7225</xdr:rowOff>
    </xdr:from>
    <xdr:ext cx="599010" cy="259045"/>
    <xdr:sp macro="" textlink="">
      <xdr:nvSpPr>
        <xdr:cNvPr id="713" name="公債費該当値テキスト"/>
        <xdr:cNvSpPr txBox="1"/>
      </xdr:nvSpPr>
      <xdr:spPr>
        <a:xfrm>
          <a:off x="16370300" y="1612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26794</xdr:rowOff>
    </xdr:from>
    <xdr:to>
      <xdr:col>81</xdr:col>
      <xdr:colOff>101600</xdr:colOff>
      <xdr:row>95</xdr:row>
      <xdr:rowOff>128394</xdr:rowOff>
    </xdr:to>
    <xdr:sp macro="" textlink="">
      <xdr:nvSpPr>
        <xdr:cNvPr id="714" name="楕円 713"/>
        <xdr:cNvSpPr/>
      </xdr:nvSpPr>
      <xdr:spPr>
        <a:xfrm>
          <a:off x="15430500" y="163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144921</xdr:rowOff>
    </xdr:from>
    <xdr:ext cx="599010" cy="259045"/>
    <xdr:sp macro="" textlink="">
      <xdr:nvSpPr>
        <xdr:cNvPr id="715" name="テキスト ボックス 714"/>
        <xdr:cNvSpPr txBox="1"/>
      </xdr:nvSpPr>
      <xdr:spPr>
        <a:xfrm>
          <a:off x="15181795" y="1608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82517</xdr:rowOff>
    </xdr:from>
    <xdr:to>
      <xdr:col>76</xdr:col>
      <xdr:colOff>165100</xdr:colOff>
      <xdr:row>96</xdr:row>
      <xdr:rowOff>12667</xdr:rowOff>
    </xdr:to>
    <xdr:sp macro="" textlink="">
      <xdr:nvSpPr>
        <xdr:cNvPr id="716" name="楕円 715"/>
        <xdr:cNvSpPr/>
      </xdr:nvSpPr>
      <xdr:spPr>
        <a:xfrm>
          <a:off x="14541500" y="163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29194</xdr:rowOff>
    </xdr:from>
    <xdr:ext cx="599010" cy="259045"/>
    <xdr:sp macro="" textlink="">
      <xdr:nvSpPr>
        <xdr:cNvPr id="717" name="テキスト ボックス 716"/>
        <xdr:cNvSpPr txBox="1"/>
      </xdr:nvSpPr>
      <xdr:spPr>
        <a:xfrm>
          <a:off x="14292795" y="1614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165033</xdr:rowOff>
    </xdr:from>
    <xdr:to>
      <xdr:col>72</xdr:col>
      <xdr:colOff>38100</xdr:colOff>
      <xdr:row>95</xdr:row>
      <xdr:rowOff>95183</xdr:rowOff>
    </xdr:to>
    <xdr:sp macro="" textlink="">
      <xdr:nvSpPr>
        <xdr:cNvPr id="718" name="楕円 717"/>
        <xdr:cNvSpPr/>
      </xdr:nvSpPr>
      <xdr:spPr>
        <a:xfrm>
          <a:off x="13652500" y="162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111710</xdr:rowOff>
    </xdr:from>
    <xdr:ext cx="599010" cy="259045"/>
    <xdr:sp macro="" textlink="">
      <xdr:nvSpPr>
        <xdr:cNvPr id="719" name="テキスト ボックス 718"/>
        <xdr:cNvSpPr txBox="1"/>
      </xdr:nvSpPr>
      <xdr:spPr>
        <a:xfrm>
          <a:off x="13403795" y="1605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157868</xdr:rowOff>
    </xdr:from>
    <xdr:to>
      <xdr:col>67</xdr:col>
      <xdr:colOff>101600</xdr:colOff>
      <xdr:row>95</xdr:row>
      <xdr:rowOff>88018</xdr:rowOff>
    </xdr:to>
    <xdr:sp macro="" textlink="">
      <xdr:nvSpPr>
        <xdr:cNvPr id="720" name="楕円 719"/>
        <xdr:cNvSpPr/>
      </xdr:nvSpPr>
      <xdr:spPr>
        <a:xfrm>
          <a:off x="12763500" y="162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104545</xdr:rowOff>
    </xdr:from>
    <xdr:ext cx="599010" cy="259045"/>
    <xdr:sp macro="" textlink="">
      <xdr:nvSpPr>
        <xdr:cNvPr id="721" name="テキスト ボックス 720"/>
        <xdr:cNvSpPr txBox="1"/>
      </xdr:nvSpPr>
      <xdr:spPr>
        <a:xfrm>
          <a:off x="12514795" y="1604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153,535</a:t>
          </a:r>
          <a:r>
            <a:rPr kumimoji="1" lang="ja-JP" altLang="ja-JP" sz="1100" b="0" i="0" baseline="0">
              <a:solidFill>
                <a:schemeClr val="dk1"/>
              </a:solidFill>
              <a:effectLst/>
              <a:latin typeface="+mn-lt"/>
              <a:ea typeface="+mn-ea"/>
              <a:cs typeface="+mn-cs"/>
            </a:rPr>
            <a:t>円と類似団体平均を大きく上回っている</a:t>
          </a:r>
          <a:r>
            <a:rPr kumimoji="1" lang="ja-JP" altLang="en-US" sz="1100" b="0" i="0" baseline="0">
              <a:solidFill>
                <a:schemeClr val="dk1"/>
              </a:solidFill>
              <a:effectLst/>
              <a:latin typeface="+mn-lt"/>
              <a:ea typeface="+mn-ea"/>
              <a:cs typeface="+mn-cs"/>
            </a:rPr>
            <a:t>のは、</a:t>
          </a:r>
          <a:r>
            <a:rPr kumimoji="1" lang="ja-JP" altLang="ja-JP" sz="1100" b="0" i="0" baseline="0">
              <a:solidFill>
                <a:schemeClr val="dk1"/>
              </a:solidFill>
              <a:effectLst/>
              <a:latin typeface="+mn-lt"/>
              <a:ea typeface="+mn-ea"/>
              <a:cs typeface="+mn-cs"/>
            </a:rPr>
            <a:t>病院事業会計への繰出金、広域水道事業、ごみ・し尿処理事業に要する経費が大きいことが要因となっている。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農林水産業費、商工費が類似団体平均を大きく上回っているのは、平成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年度実施の米穀乾燥調製貯蔵施設設備整備事業、温泉施設等大規模改修事業が要因となっている。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131,557</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病院事業・下水道事業等への繰出金の増により、基金が減少傾向にある。</a:t>
          </a:r>
          <a:endParaRPr lang="ja-JP" altLang="ja-JP" sz="1400">
            <a:effectLst/>
          </a:endParaRPr>
        </a:p>
        <a:p>
          <a:r>
            <a:rPr kumimoji="1" lang="ja-JP" altLang="ja-JP" sz="1100">
              <a:solidFill>
                <a:schemeClr val="dk1"/>
              </a:solidFill>
              <a:effectLst/>
              <a:latin typeface="+mn-lt"/>
              <a:ea typeface="+mn-ea"/>
              <a:cs typeface="+mn-cs"/>
            </a:rPr>
            <a:t>　引き続き、公債費の抑制や事務事業の効率化、見直し等を行い、経費の削減に努めるとともに、町税等の収納強化により財源の確保にも努める。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全会計において連結実質赤字比率における赤字額はない状況にある。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普通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やや減少傾向</a:t>
          </a:r>
          <a:r>
            <a:rPr kumimoji="1" lang="ja-JP" altLang="ja-JP" sz="1100">
              <a:solidFill>
                <a:schemeClr val="dk1"/>
              </a:solidFill>
              <a:effectLst/>
              <a:latin typeface="+mn-lt"/>
              <a:ea typeface="+mn-ea"/>
              <a:cs typeface="+mn-cs"/>
            </a:rPr>
            <a:t>にある</a:t>
          </a:r>
          <a:r>
            <a:rPr kumimoji="1" lang="ja-JP" altLang="en-US" sz="1100">
              <a:solidFill>
                <a:schemeClr val="dk1"/>
              </a:solidFill>
              <a:effectLst/>
              <a:latin typeface="+mn-lt"/>
              <a:ea typeface="+mn-ea"/>
              <a:cs typeface="+mn-cs"/>
            </a:rPr>
            <a:t>が、充当可能財源等については、年々減少してきている。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万円積み立てた一方、増収が見込めない中、一般財源不足により「財政調整基金」を取崩したこと等により、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「役場庁舎整備基金」への積立ては毎年度行う予定だが、基金全体として年々減少してきているため、「財政調整基金」の取崩しを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最小限に抑えていく。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地域振興基金：福祉活動の促進や快適な生活環境の形成、産業及び教育文化の振興、弱者対策及び自立支援、定住対策及び友好都市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交流等の地域振興、農業の振興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奈井江町役場庁舎整備基金：役場庁舎の整備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奈井江町役場庁舎整備基金：庁舎整備のため、毎年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過疎地域自立促進特別事業基金：公共施設維持補修のため、毎年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企業会計への繰出金等による一般財源不足のため取崩しを余儀なくされている。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残高が年々減少していく見込みであることから、事業そのものの在り方等について検討していく。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類似団体と比較して高い水準にはないが、老朽化した施設の個別施設</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計画が未策定であり、集約化・複合化・除却への取り組みが急務となって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169228</xdr:rowOff>
    </xdr:from>
    <xdr:to>
      <xdr:col>15</xdr:col>
      <xdr:colOff>187325</xdr:colOff>
      <xdr:row>31</xdr:row>
      <xdr:rowOff>99378</xdr:rowOff>
    </xdr:to>
    <xdr:sp macro="" textlink="">
      <xdr:nvSpPr>
        <xdr:cNvPr id="78" name="楕円 77"/>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7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0"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1" name="n_2main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充当可能基金残高の減少などにより、類似団体と比較するとやや高い数値となっているが、全国平均と比較するとやや低い数値となっている。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2" name="楕円 121"/>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3"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97790</xdr:rowOff>
    </xdr:from>
    <xdr:to>
      <xdr:col>15</xdr:col>
      <xdr:colOff>101600</xdr:colOff>
      <xdr:row>39</xdr:row>
      <xdr:rowOff>27940</xdr:rowOff>
    </xdr:to>
    <xdr:sp macro="" textlink="">
      <xdr:nvSpPr>
        <xdr:cNvPr id="70" name="楕円 69"/>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3"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170493</xdr:rowOff>
    </xdr:from>
    <xdr:to>
      <xdr:col>46</xdr:col>
      <xdr:colOff>38100</xdr:colOff>
      <xdr:row>38</xdr:row>
      <xdr:rowOff>100643</xdr:rowOff>
    </xdr:to>
    <xdr:sp macro="" textlink="">
      <xdr:nvSpPr>
        <xdr:cNvPr id="109" name="楕円 108"/>
        <xdr:cNvSpPr/>
      </xdr:nvSpPr>
      <xdr:spPr>
        <a:xfrm>
          <a:off x="8699500" y="65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91770</xdr:rowOff>
    </xdr:from>
    <xdr:ext cx="534377" cy="259045"/>
    <xdr:sp macro="" textlink="">
      <xdr:nvSpPr>
        <xdr:cNvPr id="112" name="n_2mainValue【道路】&#10;一人当たり延長"/>
        <xdr:cNvSpPr txBox="1"/>
      </xdr:nvSpPr>
      <xdr:spPr>
        <a:xfrm>
          <a:off x="8483111" y="6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76835</xdr:rowOff>
    </xdr:from>
    <xdr:to>
      <xdr:col>15</xdr:col>
      <xdr:colOff>101600</xdr:colOff>
      <xdr:row>61</xdr:row>
      <xdr:rowOff>6985</xdr:rowOff>
    </xdr:to>
    <xdr:sp macro="" textlink="">
      <xdr:nvSpPr>
        <xdr:cNvPr id="151" name="楕円 15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54" name="n_2mainValue【橋りょう・トンネ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69497</xdr:rowOff>
    </xdr:from>
    <xdr:to>
      <xdr:col>46</xdr:col>
      <xdr:colOff>38100</xdr:colOff>
      <xdr:row>62</xdr:row>
      <xdr:rowOff>171097</xdr:rowOff>
    </xdr:to>
    <xdr:sp macro="" textlink="">
      <xdr:nvSpPr>
        <xdr:cNvPr id="190" name="楕円 189"/>
        <xdr:cNvSpPr/>
      </xdr:nvSpPr>
      <xdr:spPr>
        <a:xfrm>
          <a:off x="8699500" y="10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162224</xdr:rowOff>
    </xdr:from>
    <xdr:ext cx="599010" cy="259045"/>
    <xdr:sp macro="" textlink="">
      <xdr:nvSpPr>
        <xdr:cNvPr id="193" name="n_2mainValue【橋りょう・トンネル】&#10;一人当たり有形固定資産（償却資産）額"/>
        <xdr:cNvSpPr txBox="1"/>
      </xdr:nvSpPr>
      <xdr:spPr>
        <a:xfrm>
          <a:off x="8450795" y="107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162016</xdr:rowOff>
    </xdr:from>
    <xdr:to>
      <xdr:col>15</xdr:col>
      <xdr:colOff>101600</xdr:colOff>
      <xdr:row>81</xdr:row>
      <xdr:rowOff>92166</xdr:rowOff>
    </xdr:to>
    <xdr:sp macro="" textlink="">
      <xdr:nvSpPr>
        <xdr:cNvPr id="233" name="楕円 232"/>
        <xdr:cNvSpPr/>
      </xdr:nvSpPr>
      <xdr:spPr>
        <a:xfrm>
          <a:off x="2857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35"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108693</xdr:rowOff>
    </xdr:from>
    <xdr:ext cx="405111" cy="259045"/>
    <xdr:sp macro="" textlink="">
      <xdr:nvSpPr>
        <xdr:cNvPr id="236" name="n_2mainValue【公営住宅】&#10;有形固定資産減価償却率"/>
        <xdr:cNvSpPr txBox="1"/>
      </xdr:nvSpPr>
      <xdr:spPr>
        <a:xfrm>
          <a:off x="2705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106009</xdr:rowOff>
    </xdr:from>
    <xdr:to>
      <xdr:col>46</xdr:col>
      <xdr:colOff>38100</xdr:colOff>
      <xdr:row>82</xdr:row>
      <xdr:rowOff>36159</xdr:rowOff>
    </xdr:to>
    <xdr:sp macro="" textlink="">
      <xdr:nvSpPr>
        <xdr:cNvPr id="276" name="楕円 275"/>
        <xdr:cNvSpPr/>
      </xdr:nvSpPr>
      <xdr:spPr>
        <a:xfrm>
          <a:off x="8699500" y="139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10721</xdr:rowOff>
    </xdr:from>
    <xdr:ext cx="469744" cy="259045"/>
    <xdr:sp macro="" textlink="">
      <xdr:nvSpPr>
        <xdr:cNvPr id="277"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78"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52686</xdr:rowOff>
    </xdr:from>
    <xdr:ext cx="469744" cy="259045"/>
    <xdr:sp macro="" textlink="">
      <xdr:nvSpPr>
        <xdr:cNvPr id="279" name="n_2mainValue【公営住宅】&#10;一人当たり面積"/>
        <xdr:cNvSpPr txBox="1"/>
      </xdr:nvSpPr>
      <xdr:spPr>
        <a:xfrm>
          <a:off x="8515427" y="137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133169</xdr:rowOff>
    </xdr:from>
    <xdr:to>
      <xdr:col>76</xdr:col>
      <xdr:colOff>165100</xdr:colOff>
      <xdr:row>41</xdr:row>
      <xdr:rowOff>63319</xdr:rowOff>
    </xdr:to>
    <xdr:sp macro="" textlink="">
      <xdr:nvSpPr>
        <xdr:cNvPr id="335" name="楕円 334"/>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12899</xdr:rowOff>
    </xdr:from>
    <xdr:ext cx="405111" cy="259045"/>
    <xdr:sp macro="" textlink="">
      <xdr:nvSpPr>
        <xdr:cNvPr id="336"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338" name="n_2mainValue【認定こども園・幼稚園・保育所】&#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42273</xdr:rowOff>
    </xdr:from>
    <xdr:to>
      <xdr:col>107</xdr:col>
      <xdr:colOff>101600</xdr:colOff>
      <xdr:row>41</xdr:row>
      <xdr:rowOff>143873</xdr:rowOff>
    </xdr:to>
    <xdr:sp macro="" textlink="">
      <xdr:nvSpPr>
        <xdr:cNvPr id="378" name="楕円 377"/>
        <xdr:cNvSpPr/>
      </xdr:nvSpPr>
      <xdr:spPr>
        <a:xfrm>
          <a:off x="20383500" y="70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135000</xdr:rowOff>
    </xdr:from>
    <xdr:ext cx="469744" cy="259045"/>
    <xdr:sp macro="" textlink="">
      <xdr:nvSpPr>
        <xdr:cNvPr id="381" name="n_2mainValue【認定こども園・幼稚園・保育所】&#10;一人当たり面積"/>
        <xdr:cNvSpPr txBox="1"/>
      </xdr:nvSpPr>
      <xdr:spPr>
        <a:xfrm>
          <a:off x="20199427" y="71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19413</xdr:rowOff>
    </xdr:from>
    <xdr:to>
      <xdr:col>76</xdr:col>
      <xdr:colOff>165100</xdr:colOff>
      <xdr:row>58</xdr:row>
      <xdr:rowOff>121013</xdr:rowOff>
    </xdr:to>
    <xdr:sp macro="" textlink="">
      <xdr:nvSpPr>
        <xdr:cNvPr id="421" name="楕円 420"/>
        <xdr:cNvSpPr/>
      </xdr:nvSpPr>
      <xdr:spPr>
        <a:xfrm>
          <a:off x="14541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42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23"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137540</xdr:rowOff>
    </xdr:from>
    <xdr:ext cx="405111" cy="259045"/>
    <xdr:sp macro="" textlink="">
      <xdr:nvSpPr>
        <xdr:cNvPr id="424" name="n_2mainValue【学校施設】&#10;有形固定資産減価償却率"/>
        <xdr:cNvSpPr txBox="1"/>
      </xdr:nvSpPr>
      <xdr:spPr>
        <a:xfrm>
          <a:off x="14389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141877</xdr:rowOff>
    </xdr:from>
    <xdr:to>
      <xdr:col>107</xdr:col>
      <xdr:colOff>101600</xdr:colOff>
      <xdr:row>63</xdr:row>
      <xdr:rowOff>72027</xdr:rowOff>
    </xdr:to>
    <xdr:sp macro="" textlink="">
      <xdr:nvSpPr>
        <xdr:cNvPr id="464" name="楕円 463"/>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46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63154</xdr:rowOff>
    </xdr:from>
    <xdr:ext cx="469744" cy="259045"/>
    <xdr:sp macro="" textlink="">
      <xdr:nvSpPr>
        <xdr:cNvPr id="467" name="n_2mainValue【学校施設】&#10;一人当たり面積"/>
        <xdr:cNvSpPr txBox="1"/>
      </xdr:nvSpPr>
      <xdr:spPr>
        <a:xfrm>
          <a:off x="20199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507" name="楕円 506"/>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508"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509"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1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40"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49" name="楕円 548"/>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25416</xdr:rowOff>
    </xdr:from>
    <xdr:ext cx="469744" cy="259045"/>
    <xdr:sp macro="" textlink="">
      <xdr:nvSpPr>
        <xdr:cNvPr id="550"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51"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52"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9071</xdr:rowOff>
    </xdr:from>
    <xdr:to>
      <xdr:col>76</xdr:col>
      <xdr:colOff>165100</xdr:colOff>
      <xdr:row>102</xdr:row>
      <xdr:rowOff>110671</xdr:rowOff>
    </xdr:to>
    <xdr:sp macro="" textlink="">
      <xdr:nvSpPr>
        <xdr:cNvPr id="592" name="楕円 591"/>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89643</xdr:rowOff>
    </xdr:from>
    <xdr:ext cx="405111" cy="259045"/>
    <xdr:sp macro="" textlink="">
      <xdr:nvSpPr>
        <xdr:cNvPr id="593"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4"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595"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6"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35" name="楕円 634"/>
        <xdr:cNvSpPr/>
      </xdr:nvSpPr>
      <xdr:spPr>
        <a:xfrm>
          <a:off x="20383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636"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637"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38" name="n_2mainValue【公民館】&#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類似団体と比較して特に有形固定資産減価償却率が高くなっている施設は、学校施設、児童館、公民館であり、特に低くなっている施設は、認定こども園である。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児童館、公民館については、複合化・集約化に向けて取組みを進めており、中学校は平成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年度に屋上改修等を行った。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
5,512
88.19
5,716,398
5,655,607
60,791
3,135,650
5,666,757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117401</xdr:rowOff>
    </xdr:from>
    <xdr:ext cx="405111" cy="259045"/>
    <xdr:sp macro="" textlink="">
      <xdr:nvSpPr>
        <xdr:cNvPr id="65"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123026</xdr:rowOff>
    </xdr:from>
    <xdr:ext cx="405111" cy="259045"/>
    <xdr:sp macro="" textlink="">
      <xdr:nvSpPr>
        <xdr:cNvPr id="67"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131536</xdr:rowOff>
    </xdr:from>
    <xdr:to>
      <xdr:col>15</xdr:col>
      <xdr:colOff>101600</xdr:colOff>
      <xdr:row>36</xdr:row>
      <xdr:rowOff>61686</xdr:rowOff>
    </xdr:to>
    <xdr:sp macro="" textlink="">
      <xdr:nvSpPr>
        <xdr:cNvPr id="73" name="楕円 72"/>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78213</xdr:rowOff>
    </xdr:from>
    <xdr:ext cx="405111" cy="259045"/>
    <xdr:sp macro="" textlink="">
      <xdr:nvSpPr>
        <xdr:cNvPr id="74"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6" name="直線コネクタ 95"/>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97"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98" name="直線コネクタ 97"/>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99"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0" name="直線コネクタ 99"/>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1"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2" name="フローチャート: 判断 101"/>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3" name="フローチャート: 判断 102"/>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4"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5" name="フローチャート: 判断 104"/>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86123</xdr:rowOff>
    </xdr:from>
    <xdr:ext cx="469744" cy="259045"/>
    <xdr:sp macro="" textlink="">
      <xdr:nvSpPr>
        <xdr:cNvPr id="106" name="n_2aveValue【図書館】&#10;一人当たり面積"/>
        <xdr:cNvSpPr txBox="1"/>
      </xdr:nvSpPr>
      <xdr:spPr>
        <a:xfrm>
          <a:off x="8515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114554</xdr:rowOff>
    </xdr:from>
    <xdr:to>
      <xdr:col>46</xdr:col>
      <xdr:colOff>38100</xdr:colOff>
      <xdr:row>36</xdr:row>
      <xdr:rowOff>44704</xdr:rowOff>
    </xdr:to>
    <xdr:sp macro="" textlink="">
      <xdr:nvSpPr>
        <xdr:cNvPr id="112" name="楕円 111"/>
        <xdr:cNvSpPr/>
      </xdr:nvSpPr>
      <xdr:spPr>
        <a:xfrm>
          <a:off x="8699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61231</xdr:rowOff>
    </xdr:from>
    <xdr:ext cx="469744" cy="259045"/>
    <xdr:sp macro="" textlink="">
      <xdr:nvSpPr>
        <xdr:cNvPr id="113" name="n_2mainValue【図書館】&#10;一人当たり面積"/>
        <xdr:cNvSpPr txBox="1"/>
      </xdr:nvSpPr>
      <xdr:spPr>
        <a:xfrm>
          <a:off x="8515427" y="58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38" name="直線コネクタ 137"/>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39"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0" name="直線コネクタ 139"/>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2" name="直線コネクタ 14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3"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4" name="フローチャート: 判断 143"/>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5" name="フローチャート: 判断 144"/>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146"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47" name="フローチャート: 判断 146"/>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148"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48260</xdr:rowOff>
    </xdr:from>
    <xdr:to>
      <xdr:col>15</xdr:col>
      <xdr:colOff>101600</xdr:colOff>
      <xdr:row>60</xdr:row>
      <xdr:rowOff>149860</xdr:rowOff>
    </xdr:to>
    <xdr:sp macro="" textlink="">
      <xdr:nvSpPr>
        <xdr:cNvPr id="154" name="楕円 153"/>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140987</xdr:rowOff>
    </xdr:from>
    <xdr:ext cx="405111" cy="259045"/>
    <xdr:sp macro="" textlink="">
      <xdr:nvSpPr>
        <xdr:cNvPr id="155" name="n_2mainValue【体育館・プール】&#10;有形固定資産減価償却率"/>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77" name="直線コネクタ 17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7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79" name="直線コネクタ 17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1" name="直線コネクタ 18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2"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3" name="フローチャート: 判断 18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84" name="フローチャート: 判断 18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8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86" name="フローチャート: 判断 18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87"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57556</xdr:rowOff>
    </xdr:from>
    <xdr:to>
      <xdr:col>46</xdr:col>
      <xdr:colOff>38100</xdr:colOff>
      <xdr:row>61</xdr:row>
      <xdr:rowOff>159156</xdr:rowOff>
    </xdr:to>
    <xdr:sp macro="" textlink="">
      <xdr:nvSpPr>
        <xdr:cNvPr id="193" name="楕円 192"/>
        <xdr:cNvSpPr/>
      </xdr:nvSpPr>
      <xdr:spPr>
        <a:xfrm>
          <a:off x="8699500" y="105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4233</xdr:rowOff>
    </xdr:from>
    <xdr:ext cx="469744" cy="259045"/>
    <xdr:sp macro="" textlink="">
      <xdr:nvSpPr>
        <xdr:cNvPr id="194" name="n_2mainValue【体育館・プール】&#10;一人当たり面積"/>
        <xdr:cNvSpPr txBox="1"/>
      </xdr:nvSpPr>
      <xdr:spPr>
        <a:xfrm>
          <a:off x="8515427" y="102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1" name="テキスト ボックス 2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3" name="テキスト ボックス 2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1" name="テキスト ボックス 2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106</xdr:row>
      <xdr:rowOff>114300</xdr:rowOff>
    </xdr:to>
    <xdr:cxnSp macro="">
      <xdr:nvCxnSpPr>
        <xdr:cNvPr id="235" name="直線コネクタ 234"/>
        <xdr:cNvCxnSpPr/>
      </xdr:nvCxnSpPr>
      <xdr:spPr>
        <a:xfrm flipV="1">
          <a:off x="4634865" y="17388839"/>
          <a:ext cx="0" cy="89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118127</xdr:rowOff>
    </xdr:from>
    <xdr:ext cx="405111" cy="259045"/>
    <xdr:sp macro="" textlink="">
      <xdr:nvSpPr>
        <xdr:cNvPr id="236" name="【市民会館】&#10;有形固定資産減価償却率最小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114300</xdr:rowOff>
    </xdr:from>
    <xdr:to>
      <xdr:col>24</xdr:col>
      <xdr:colOff>152400</xdr:colOff>
      <xdr:row>106</xdr:row>
      <xdr:rowOff>114300</xdr:rowOff>
    </xdr:to>
    <xdr:cxnSp macro="">
      <xdr:nvCxnSpPr>
        <xdr:cNvPr id="237" name="直線コネクタ 236"/>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238" name="【市民会館】&#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239" name="直線コネクタ 238"/>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4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41" name="フローチャート: 判断 24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242" name="フローチャート: 判断 241"/>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143527</xdr:rowOff>
    </xdr:from>
    <xdr:ext cx="405111" cy="259045"/>
    <xdr:sp macro="" textlink="">
      <xdr:nvSpPr>
        <xdr:cNvPr id="243" name="n_1aveValue【市民会館】&#10;有形固定資産減価償却率"/>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82550</xdr:rowOff>
    </xdr:from>
    <xdr:to>
      <xdr:col>15</xdr:col>
      <xdr:colOff>101600</xdr:colOff>
      <xdr:row>106</xdr:row>
      <xdr:rowOff>12700</xdr:rowOff>
    </xdr:to>
    <xdr:sp macro="" textlink="">
      <xdr:nvSpPr>
        <xdr:cNvPr id="244" name="フローチャート: 判断 24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29227</xdr:rowOff>
    </xdr:from>
    <xdr:ext cx="405111" cy="259045"/>
    <xdr:sp macro="" textlink="">
      <xdr:nvSpPr>
        <xdr:cNvPr id="245" name="n_2aveValue【市民会館】&#10;有形固定資産減価償却率"/>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38736</xdr:rowOff>
    </xdr:from>
    <xdr:to>
      <xdr:col>15</xdr:col>
      <xdr:colOff>101600</xdr:colOff>
      <xdr:row>107</xdr:row>
      <xdr:rowOff>140336</xdr:rowOff>
    </xdr:to>
    <xdr:sp macro="" textlink="">
      <xdr:nvSpPr>
        <xdr:cNvPr id="251" name="楕円 250"/>
        <xdr:cNvSpPr/>
      </xdr:nvSpPr>
      <xdr:spPr>
        <a:xfrm>
          <a:off x="2857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131463</xdr:rowOff>
    </xdr:from>
    <xdr:ext cx="405111" cy="259045"/>
    <xdr:sp macro="" textlink="">
      <xdr:nvSpPr>
        <xdr:cNvPr id="252" name="n_2mainValue【市民会館】&#10;有形固定資産減価償却率"/>
        <xdr:cNvSpPr txBox="1"/>
      </xdr:nvSpPr>
      <xdr:spPr>
        <a:xfrm>
          <a:off x="2705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3" name="テキスト ボックス 26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79" name="直線コネクタ 278"/>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80"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81" name="直線コネクタ 280"/>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82"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83" name="直線コネクタ 282"/>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284"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285" name="フローチャート: 判断 284"/>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286" name="フローチャート: 判断 285"/>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287"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288" name="フローチャート: 判断 287"/>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289"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103777</xdr:rowOff>
    </xdr:from>
    <xdr:to>
      <xdr:col>46</xdr:col>
      <xdr:colOff>38100</xdr:colOff>
      <xdr:row>101</xdr:row>
      <xdr:rowOff>33927</xdr:rowOff>
    </xdr:to>
    <xdr:sp macro="" textlink="">
      <xdr:nvSpPr>
        <xdr:cNvPr id="295" name="楕円 294"/>
        <xdr:cNvSpPr/>
      </xdr:nvSpPr>
      <xdr:spPr>
        <a:xfrm>
          <a:off x="8699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50454</xdr:rowOff>
    </xdr:from>
    <xdr:ext cx="469744" cy="259045"/>
    <xdr:sp macro="" textlink="">
      <xdr:nvSpPr>
        <xdr:cNvPr id="296" name="n_2mainValue【市民会館】&#10;一人当たり面積"/>
        <xdr:cNvSpPr txBox="1"/>
      </xdr:nvSpPr>
      <xdr:spPr>
        <a:xfrm>
          <a:off x="85154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3" name="テキスト ボックス 3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3" name="テキスト ボックス 3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37" name="直線コネクタ 336"/>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9" name="直線コネクタ 33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40"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41" name="直線コネクタ 340"/>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42"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3" name="フローチャート: 判断 342"/>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44" name="フローチャート: 判断 343"/>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45"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6" name="フローチャート: 判断 345"/>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47"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6350</xdr:rowOff>
    </xdr:from>
    <xdr:to>
      <xdr:col>76</xdr:col>
      <xdr:colOff>165100</xdr:colOff>
      <xdr:row>59</xdr:row>
      <xdr:rowOff>107950</xdr:rowOff>
    </xdr:to>
    <xdr:sp macro="" textlink="">
      <xdr:nvSpPr>
        <xdr:cNvPr id="353" name="楕円 352"/>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124477</xdr:rowOff>
    </xdr:from>
    <xdr:ext cx="405111" cy="259045"/>
    <xdr:sp macro="" textlink="">
      <xdr:nvSpPr>
        <xdr:cNvPr id="354"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5" name="直線コネクタ 3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6" name="テキスト ボックス 3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7" name="直線コネクタ 3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8" name="テキスト ボックス 3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9" name="直線コネクタ 3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0" name="テキスト ボックス 3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1" name="直線コネクタ 3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2" name="テキスト ボックス 3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3" name="直線コネクタ 3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4" name="テキスト ボックス 3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78" name="直線コネクタ 377"/>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79"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80" name="直線コネクタ 379"/>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81"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82" name="直線コネクタ 381"/>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83"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84" name="フローチャート: 判断 383"/>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85" name="フローチャート: 判断 384"/>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86"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87" name="フローチャート: 判断 386"/>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88"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15875</xdr:rowOff>
    </xdr:from>
    <xdr:to>
      <xdr:col>107</xdr:col>
      <xdr:colOff>101600</xdr:colOff>
      <xdr:row>63</xdr:row>
      <xdr:rowOff>117475</xdr:rowOff>
    </xdr:to>
    <xdr:sp macro="" textlink="">
      <xdr:nvSpPr>
        <xdr:cNvPr id="394" name="楕円 393"/>
        <xdr:cNvSpPr/>
      </xdr:nvSpPr>
      <xdr:spPr>
        <a:xfrm>
          <a:off x="20383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108602</xdr:rowOff>
    </xdr:from>
    <xdr:ext cx="469744" cy="259045"/>
    <xdr:sp macro="" textlink="">
      <xdr:nvSpPr>
        <xdr:cNvPr id="395" name="n_2mainValue【保健センター・保健所】&#10;一人当たり面積"/>
        <xdr:cNvSpPr txBox="1"/>
      </xdr:nvSpPr>
      <xdr:spPr>
        <a:xfrm>
          <a:off x="20199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3" name="テキスト ボックス 4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3" name="テキスト ボックス 4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7" name="直線コネクタ 436"/>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38"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39" name="直線コネクタ 438"/>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1" name="直線コネクタ 4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42"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43" name="フローチャート: 判断 442"/>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44" name="フローチャート: 判断 443"/>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45"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6" name="フローチャート: 判断 445"/>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447"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90714</xdr:rowOff>
    </xdr:from>
    <xdr:to>
      <xdr:col>76</xdr:col>
      <xdr:colOff>165100</xdr:colOff>
      <xdr:row>101</xdr:row>
      <xdr:rowOff>20864</xdr:rowOff>
    </xdr:to>
    <xdr:sp macro="" textlink="">
      <xdr:nvSpPr>
        <xdr:cNvPr id="453" name="楕円 452"/>
        <xdr:cNvSpPr/>
      </xdr:nvSpPr>
      <xdr:spPr>
        <a:xfrm>
          <a:off x="14541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37391</xdr:rowOff>
    </xdr:from>
    <xdr:ext cx="405111" cy="259045"/>
    <xdr:sp macro="" textlink="">
      <xdr:nvSpPr>
        <xdr:cNvPr id="454" name="n_2mainValue【庁舎】&#10;有形固定資産減価償却率"/>
        <xdr:cNvSpPr txBox="1"/>
      </xdr:nvSpPr>
      <xdr:spPr>
        <a:xfrm>
          <a:off x="14389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2" name="正方形/長方形 4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3" name="テキスト ボックス 4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4" name="直線コネクタ 4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5" name="直線コネクタ 4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6" name="テキスト ボックス 4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7" name="直線コネクタ 4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8" name="テキスト ボックス 4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9" name="直線コネクタ 4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0" name="テキスト ボックス 4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1" name="直線コネクタ 4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2" name="テキスト ボックス 4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3" name="直線コネクタ 4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4" name="テキスト ボックス 4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5" name="直線コネクタ 4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6" name="テキスト ボックス 47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78" name="直線コネクタ 477"/>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79"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80" name="直線コネクタ 479"/>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81"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82" name="直線コネクタ 481"/>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83"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84" name="フローチャート: 判断 483"/>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5" name="フローチャート: 判断 484"/>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86"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7" name="フローチャート: 判断 486"/>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488"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9" name="テキスト ボックス 4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0" name="テキスト ボックス 4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1" name="テキスト ボックス 4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2" name="テキスト ボックス 4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3" name="テキスト ボックス 4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12827</xdr:rowOff>
    </xdr:from>
    <xdr:to>
      <xdr:col>107</xdr:col>
      <xdr:colOff>101600</xdr:colOff>
      <xdr:row>108</xdr:row>
      <xdr:rowOff>114427</xdr:rowOff>
    </xdr:to>
    <xdr:sp macro="" textlink="">
      <xdr:nvSpPr>
        <xdr:cNvPr id="494" name="楕円 493"/>
        <xdr:cNvSpPr/>
      </xdr:nvSpPr>
      <xdr:spPr>
        <a:xfrm>
          <a:off x="20383500" y="185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130954</xdr:rowOff>
    </xdr:from>
    <xdr:ext cx="469744" cy="259045"/>
    <xdr:sp macro="" textlink="">
      <xdr:nvSpPr>
        <xdr:cNvPr id="495" name="n_2mainValue【庁舎】&#10;一人当たり面積"/>
        <xdr:cNvSpPr txBox="1"/>
      </xdr:nvSpPr>
      <xdr:spPr>
        <a:xfrm>
          <a:off x="20199427" y="183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6" name="正方形/長方形 4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7" name="正方形/長方形 4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8" name="テキスト ボックス 4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庁舎については、耐震化の課題もあり、建替えも視野に入れながら他の施設との複合化等についても検討している。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iefile\desktop$\zaisei3\&#12487;&#12473;&#12463;&#12488;&#12483;&#12503;\&#12304;&#36001;&#25919;&#29366;&#27841;&#36039;&#26009;&#38598;&#12305;_014249_&#22856;&#20117;&#2774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55.9</v>
          </cell>
        </row>
        <row r="53">
          <cell r="CF53">
            <v>54.3</v>
          </cell>
        </row>
        <row r="55">
          <cell r="AN55" t="str">
            <v>類似団体内平均値</v>
          </cell>
          <cell r="CF55">
            <v>0.8</v>
          </cell>
        </row>
        <row r="57">
          <cell r="CF57">
            <v>56.2</v>
          </cell>
        </row>
        <row r="72">
          <cell r="BP72" t="str">
            <v>H25</v>
          </cell>
          <cell r="BX72" t="str">
            <v>H26</v>
          </cell>
          <cell r="CF72" t="str">
            <v>H27</v>
          </cell>
          <cell r="CN72" t="str">
            <v>H28</v>
          </cell>
          <cell r="CV72" t="str">
            <v>H29</v>
          </cell>
        </row>
        <row r="73">
          <cell r="AN73" t="str">
            <v>当該団体値</v>
          </cell>
          <cell r="BP73">
            <v>78.3</v>
          </cell>
          <cell r="BX73">
            <v>64.3</v>
          </cell>
          <cell r="CF73">
            <v>55.9</v>
          </cell>
          <cell r="CN73">
            <v>62.8</v>
          </cell>
          <cell r="CV73">
            <v>77</v>
          </cell>
        </row>
        <row r="75">
          <cell r="BP75">
            <v>13.3</v>
          </cell>
          <cell r="BX75">
            <v>13.2</v>
          </cell>
          <cell r="CF75">
            <v>12.8</v>
          </cell>
          <cell r="CN75">
            <v>13.2</v>
          </cell>
          <cell r="CV75">
            <v>13.3</v>
          </cell>
        </row>
        <row r="77">
          <cell r="AN77" t="str">
            <v>類似団体内平均値</v>
          </cell>
          <cell r="BP77">
            <v>12.9</v>
          </cell>
          <cell r="BX77">
            <v>22.6</v>
          </cell>
          <cell r="CF77">
            <v>0.8</v>
          </cell>
          <cell r="CN77">
            <v>0</v>
          </cell>
          <cell r="CV77">
            <v>0</v>
          </cell>
        </row>
        <row r="79">
          <cell r="BP79">
            <v>10</v>
          </cell>
          <cell r="BX79">
            <v>9.5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11" sqref="AY11:BM1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5716398</v>
      </c>
      <c r="BO4" s="372"/>
      <c r="BP4" s="372"/>
      <c r="BQ4" s="372"/>
      <c r="BR4" s="372"/>
      <c r="BS4" s="372"/>
      <c r="BT4" s="372"/>
      <c r="BU4" s="373"/>
      <c r="BV4" s="371">
        <v>5005574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1.9</v>
      </c>
      <c r="CU4" s="378"/>
      <c r="CV4" s="378"/>
      <c r="CW4" s="378"/>
      <c r="CX4" s="378"/>
      <c r="CY4" s="378"/>
      <c r="CZ4" s="378"/>
      <c r="DA4" s="379"/>
      <c r="DB4" s="377">
        <v>3.1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5655607</v>
      </c>
      <c r="BO5" s="409"/>
      <c r="BP5" s="409"/>
      <c r="BQ5" s="409"/>
      <c r="BR5" s="409"/>
      <c r="BS5" s="409"/>
      <c r="BT5" s="409"/>
      <c r="BU5" s="410"/>
      <c r="BV5" s="408">
        <v>4904438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91.2</v>
      </c>
      <c r="CU5" s="406"/>
      <c r="CV5" s="406"/>
      <c r="CW5" s="406"/>
      <c r="CX5" s="406"/>
      <c r="CY5" s="406"/>
      <c r="CZ5" s="406"/>
      <c r="DA5" s="407"/>
      <c r="DB5" s="405">
        <v>90.7</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60791</v>
      </c>
      <c r="BO6" s="409"/>
      <c r="BP6" s="409"/>
      <c r="BQ6" s="409"/>
      <c r="BR6" s="409"/>
      <c r="BS6" s="409"/>
      <c r="BT6" s="409"/>
      <c r="BU6" s="410"/>
      <c r="BV6" s="408">
        <v>101136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95.3</v>
      </c>
      <c r="CU6" s="446"/>
      <c r="CV6" s="446"/>
      <c r="CW6" s="446"/>
      <c r="CX6" s="446"/>
      <c r="CY6" s="446"/>
      <c r="CZ6" s="446"/>
      <c r="DA6" s="447"/>
      <c r="DB6" s="445">
        <v>94.5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4155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3135650</v>
      </c>
      <c r="CU7" s="409"/>
      <c r="CV7" s="409"/>
      <c r="CW7" s="409"/>
      <c r="CX7" s="409"/>
      <c r="CY7" s="409"/>
      <c r="CZ7" s="409"/>
      <c r="DA7" s="410"/>
      <c r="DB7" s="408">
        <v>3125818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60791</v>
      </c>
      <c r="BO8" s="409"/>
      <c r="BP8" s="409"/>
      <c r="BQ8" s="409"/>
      <c r="BR8" s="409"/>
      <c r="BS8" s="409"/>
      <c r="BT8" s="409"/>
      <c r="BU8" s="410"/>
      <c r="BV8" s="408">
        <v>96981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0.26</v>
      </c>
      <c r="CU8" s="449"/>
      <c r="CV8" s="449"/>
      <c r="CW8" s="449"/>
      <c r="CX8" s="449"/>
      <c r="CY8" s="449"/>
      <c r="CZ8" s="449"/>
      <c r="DA8" s="450"/>
      <c r="DB8" s="448">
        <v>0.26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5674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-36190</v>
      </c>
      <c r="BO9" s="409"/>
      <c r="BP9" s="409"/>
      <c r="BQ9" s="409"/>
      <c r="BR9" s="409"/>
      <c r="BS9" s="409"/>
      <c r="BT9" s="409"/>
      <c r="BU9" s="410"/>
      <c r="BV9" s="408">
        <v>33877</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19.100000000000001</v>
      </c>
      <c r="CU9" s="406"/>
      <c r="CV9" s="406"/>
      <c r="CW9" s="406"/>
      <c r="CX9" s="406"/>
      <c r="CY9" s="406"/>
      <c r="CZ9" s="406"/>
      <c r="DA9" s="407"/>
      <c r="DB9" s="405">
        <v>18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6194</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192</v>
      </c>
      <c r="BO10" s="409"/>
      <c r="BP10" s="409"/>
      <c r="BQ10" s="409"/>
      <c r="BR10" s="409"/>
      <c r="BS10" s="409"/>
      <c r="BT10" s="409"/>
      <c r="BU10" s="410"/>
      <c r="BV10" s="408">
        <v>119</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5527</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96</v>
      </c>
      <c r="AV12" s="441"/>
      <c r="AW12" s="441"/>
      <c r="AX12" s="441"/>
      <c r="AY12" s="442" t="s">
        <v>130</v>
      </c>
      <c r="AZ12" s="443"/>
      <c r="BA12" s="443"/>
      <c r="BB12" s="443"/>
      <c r="BC12" s="443"/>
      <c r="BD12" s="443"/>
      <c r="BE12" s="443"/>
      <c r="BF12" s="443"/>
      <c r="BG12" s="443"/>
      <c r="BH12" s="443"/>
      <c r="BI12" s="443"/>
      <c r="BJ12" s="443"/>
      <c r="BK12" s="443"/>
      <c r="BL12" s="443"/>
      <c r="BM12" s="444"/>
      <c r="BN12" s="408">
        <v>134566</v>
      </c>
      <c r="BO12" s="409"/>
      <c r="BP12" s="409"/>
      <c r="BQ12" s="409"/>
      <c r="BR12" s="409"/>
      <c r="BS12" s="409"/>
      <c r="BT12" s="409"/>
      <c r="BU12" s="410"/>
      <c r="BV12" s="408">
        <v>225727</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5512</v>
      </c>
      <c r="S13" s="490"/>
      <c r="T13" s="490"/>
      <c r="U13" s="490"/>
      <c r="V13" s="491"/>
      <c r="W13" s="424" t="s">
        <v>134</v>
      </c>
      <c r="X13" s="425"/>
      <c r="Y13" s="425"/>
      <c r="Z13" s="425"/>
      <c r="AA13" s="425"/>
      <c r="AB13" s="415"/>
      <c r="AC13" s="459">
        <v>435</v>
      </c>
      <c r="AD13" s="460"/>
      <c r="AE13" s="460"/>
      <c r="AF13" s="460"/>
      <c r="AG13" s="499"/>
      <c r="AH13" s="459">
        <v>447</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-170564</v>
      </c>
      <c r="BO13" s="409"/>
      <c r="BP13" s="409"/>
      <c r="BQ13" s="409"/>
      <c r="BR13" s="409"/>
      <c r="BS13" s="409"/>
      <c r="BT13" s="409"/>
      <c r="BU13" s="410"/>
      <c r="BV13" s="408">
        <v>-191731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13.3</v>
      </c>
      <c r="CU13" s="406"/>
      <c r="CV13" s="406"/>
      <c r="CW13" s="406"/>
      <c r="CX13" s="406"/>
      <c r="CY13" s="406"/>
      <c r="CZ13" s="406"/>
      <c r="DA13" s="407"/>
      <c r="DB13" s="405">
        <v>13.2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5648</v>
      </c>
      <c r="S14" s="490"/>
      <c r="T14" s="490"/>
      <c r="U14" s="490"/>
      <c r="V14" s="491"/>
      <c r="W14" s="398"/>
      <c r="X14" s="399"/>
      <c r="Y14" s="399"/>
      <c r="Z14" s="399"/>
      <c r="AA14" s="399"/>
      <c r="AB14" s="388"/>
      <c r="AC14" s="492">
        <v>16.899999999999999</v>
      </c>
      <c r="AD14" s="493"/>
      <c r="AE14" s="493"/>
      <c r="AF14" s="493"/>
      <c r="AG14" s="494"/>
      <c r="AH14" s="492">
        <v>16.399999999999999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77</v>
      </c>
      <c r="CU14" s="504"/>
      <c r="CV14" s="504"/>
      <c r="CW14" s="504"/>
      <c r="CX14" s="504"/>
      <c r="CY14" s="504"/>
      <c r="CZ14" s="504"/>
      <c r="DA14" s="505"/>
      <c r="DB14" s="503">
        <v>62.8</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5638</v>
      </c>
      <c r="S15" s="490"/>
      <c r="T15" s="490"/>
      <c r="U15" s="490"/>
      <c r="V15" s="491"/>
      <c r="W15" s="424" t="s">
        <v>142</v>
      </c>
      <c r="X15" s="425"/>
      <c r="Y15" s="425"/>
      <c r="Z15" s="425"/>
      <c r="AA15" s="425"/>
      <c r="AB15" s="415"/>
      <c r="AC15" s="459">
        <v>692</v>
      </c>
      <c r="AD15" s="460"/>
      <c r="AE15" s="460"/>
      <c r="AF15" s="460"/>
      <c r="AG15" s="499"/>
      <c r="AH15" s="459">
        <v>781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704267</v>
      </c>
      <c r="BO15" s="372"/>
      <c r="BP15" s="372"/>
      <c r="BQ15" s="372"/>
      <c r="BR15" s="372"/>
      <c r="BS15" s="372"/>
      <c r="BT15" s="372"/>
      <c r="BU15" s="373"/>
      <c r="BV15" s="371">
        <v>741130</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26.9</v>
      </c>
      <c r="AD16" s="493"/>
      <c r="AE16" s="493"/>
      <c r="AF16" s="493"/>
      <c r="AG16" s="494"/>
      <c r="AH16" s="492">
        <v>28.6</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2804879</v>
      </c>
      <c r="BO16" s="409"/>
      <c r="BP16" s="409"/>
      <c r="BQ16" s="409"/>
      <c r="BR16" s="409"/>
      <c r="BS16" s="409"/>
      <c r="BT16" s="409"/>
      <c r="BU16" s="410"/>
      <c r="BV16" s="408">
        <v>2804272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1450</v>
      </c>
      <c r="AD17" s="460"/>
      <c r="AE17" s="460"/>
      <c r="AF17" s="460"/>
      <c r="AG17" s="499"/>
      <c r="AH17" s="459">
        <v>1501</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895195</v>
      </c>
      <c r="BO17" s="409"/>
      <c r="BP17" s="409"/>
      <c r="BQ17" s="409"/>
      <c r="BR17" s="409"/>
      <c r="BS17" s="409"/>
      <c r="BT17" s="409"/>
      <c r="BU17" s="410"/>
      <c r="BV17" s="408">
        <v>938684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88.19</v>
      </c>
      <c r="M18" s="521"/>
      <c r="N18" s="521"/>
      <c r="O18" s="521"/>
      <c r="P18" s="521"/>
      <c r="Q18" s="521"/>
      <c r="R18" s="522"/>
      <c r="S18" s="522"/>
      <c r="T18" s="522"/>
      <c r="U18" s="522"/>
      <c r="V18" s="523"/>
      <c r="W18" s="426"/>
      <c r="X18" s="427"/>
      <c r="Y18" s="427"/>
      <c r="Z18" s="427"/>
      <c r="AA18" s="427"/>
      <c r="AB18" s="418"/>
      <c r="AC18" s="524">
        <v>56.3</v>
      </c>
      <c r="AD18" s="525"/>
      <c r="AE18" s="525"/>
      <c r="AF18" s="525"/>
      <c r="AG18" s="526"/>
      <c r="AH18" s="524">
        <v>55</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2881280</v>
      </c>
      <c r="BO18" s="409"/>
      <c r="BP18" s="409"/>
      <c r="BQ18" s="409"/>
      <c r="BR18" s="409"/>
      <c r="BS18" s="409"/>
      <c r="BT18" s="409"/>
      <c r="BU18" s="410"/>
      <c r="BV18" s="408">
        <v>2849862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3647544</v>
      </c>
      <c r="BO19" s="409"/>
      <c r="BP19" s="409"/>
      <c r="BQ19" s="409"/>
      <c r="BR19" s="409"/>
      <c r="BS19" s="409"/>
      <c r="BT19" s="409"/>
      <c r="BU19" s="410"/>
      <c r="BV19" s="408">
        <v>3696699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2466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5666757</v>
      </c>
      <c r="BO23" s="409"/>
      <c r="BP23" s="409"/>
      <c r="BQ23" s="409"/>
      <c r="BR23" s="409"/>
      <c r="BS23" s="409"/>
      <c r="BT23" s="409"/>
      <c r="BU23" s="410"/>
      <c r="BV23" s="408">
        <v>5667128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6620</v>
      </c>
      <c r="R24" s="460"/>
      <c r="S24" s="460"/>
      <c r="T24" s="460"/>
      <c r="U24" s="460"/>
      <c r="V24" s="499"/>
      <c r="W24" s="558"/>
      <c r="X24" s="546"/>
      <c r="Y24" s="547"/>
      <c r="Z24" s="458" t="s">
        <v>166</v>
      </c>
      <c r="AA24" s="438"/>
      <c r="AB24" s="438"/>
      <c r="AC24" s="438"/>
      <c r="AD24" s="438"/>
      <c r="AE24" s="438"/>
      <c r="AF24" s="438"/>
      <c r="AG24" s="439"/>
      <c r="AH24" s="459">
        <v>137</v>
      </c>
      <c r="AI24" s="460"/>
      <c r="AJ24" s="460"/>
      <c r="AK24" s="460"/>
      <c r="AL24" s="499"/>
      <c r="AM24" s="459">
        <v>387299</v>
      </c>
      <c r="AN24" s="460"/>
      <c r="AO24" s="460"/>
      <c r="AP24" s="460"/>
      <c r="AQ24" s="460"/>
      <c r="AR24" s="499"/>
      <c r="AS24" s="459">
        <v>2827</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5195337</v>
      </c>
      <c r="BO24" s="409"/>
      <c r="BP24" s="409"/>
      <c r="BQ24" s="409"/>
      <c r="BR24" s="409"/>
      <c r="BS24" s="409"/>
      <c r="BT24" s="409"/>
      <c r="BU24" s="410"/>
      <c r="BV24" s="408">
        <v>5135847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5660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132</v>
      </c>
      <c r="AN25" s="460"/>
      <c r="AO25" s="460"/>
      <c r="AP25" s="460"/>
      <c r="AQ25" s="460"/>
      <c r="AR25" s="499"/>
      <c r="AS25" s="459" t="s">
        <v>132</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179982</v>
      </c>
      <c r="BO25" s="372"/>
      <c r="BP25" s="372"/>
      <c r="BQ25" s="372"/>
      <c r="BR25" s="372"/>
      <c r="BS25" s="372"/>
      <c r="BT25" s="372"/>
      <c r="BU25" s="373"/>
      <c r="BV25" s="371">
        <v>45819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5090</v>
      </c>
      <c r="R26" s="460"/>
      <c r="S26" s="460"/>
      <c r="T26" s="460"/>
      <c r="U26" s="460"/>
      <c r="V26" s="499"/>
      <c r="W26" s="558"/>
      <c r="X26" s="546"/>
      <c r="Y26" s="547"/>
      <c r="Z26" s="458" t="s">
        <v>173</v>
      </c>
      <c r="AA26" s="568"/>
      <c r="AB26" s="568"/>
      <c r="AC26" s="568"/>
      <c r="AD26" s="568"/>
      <c r="AE26" s="568"/>
      <c r="AF26" s="568"/>
      <c r="AG26" s="569"/>
      <c r="AH26" s="459">
        <v>31</v>
      </c>
      <c r="AI26" s="460"/>
      <c r="AJ26" s="460"/>
      <c r="AK26" s="460"/>
      <c r="AL26" s="499"/>
      <c r="AM26" s="459">
        <v>65348</v>
      </c>
      <c r="AN26" s="460"/>
      <c r="AO26" s="460"/>
      <c r="AP26" s="460"/>
      <c r="AQ26" s="460"/>
      <c r="AR26" s="499"/>
      <c r="AS26" s="459">
        <v>2108</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2620</v>
      </c>
      <c r="R27" s="460"/>
      <c r="S27" s="460"/>
      <c r="T27" s="460"/>
      <c r="U27" s="460"/>
      <c r="V27" s="499"/>
      <c r="W27" s="558"/>
      <c r="X27" s="546"/>
      <c r="Y27" s="547"/>
      <c r="Z27" s="458" t="s">
        <v>176</v>
      </c>
      <c r="AA27" s="438"/>
      <c r="AB27" s="438"/>
      <c r="AC27" s="438"/>
      <c r="AD27" s="438"/>
      <c r="AE27" s="438"/>
      <c r="AF27" s="438"/>
      <c r="AG27" s="439"/>
      <c r="AH27" s="459" t="s">
        <v>132</v>
      </c>
      <c r="AI27" s="460"/>
      <c r="AJ27" s="460"/>
      <c r="AK27" s="460"/>
      <c r="AL27" s="499"/>
      <c r="AM27" s="459" t="s">
        <v>170</v>
      </c>
      <c r="AN27" s="460"/>
      <c r="AO27" s="460"/>
      <c r="AP27" s="460"/>
      <c r="AQ27" s="460"/>
      <c r="AR27" s="499"/>
      <c r="AS27" s="459" t="s">
        <v>132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170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2080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132</v>
      </c>
      <c r="AN28" s="460"/>
      <c r="AO28" s="460"/>
      <c r="AP28" s="460"/>
      <c r="AQ28" s="460"/>
      <c r="AR28" s="499"/>
      <c r="AS28" s="459" t="s">
        <v>170</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587855</v>
      </c>
      <c r="BO28" s="372"/>
      <c r="BP28" s="372"/>
      <c r="BQ28" s="372"/>
      <c r="BR28" s="372"/>
      <c r="BS28" s="372"/>
      <c r="BT28" s="372"/>
      <c r="BU28" s="373"/>
      <c r="BV28" s="371">
        <v>722229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7</v>
      </c>
      <c r="M29" s="460"/>
      <c r="N29" s="460"/>
      <c r="O29" s="460"/>
      <c r="P29" s="499"/>
      <c r="Q29" s="459">
        <v>1740</v>
      </c>
      <c r="R29" s="460"/>
      <c r="S29" s="460"/>
      <c r="T29" s="460"/>
      <c r="U29" s="460"/>
      <c r="V29" s="499"/>
      <c r="W29" s="559"/>
      <c r="X29" s="560"/>
      <c r="Y29" s="561"/>
      <c r="Z29" s="458" t="s">
        <v>182</v>
      </c>
      <c r="AA29" s="438"/>
      <c r="AB29" s="438"/>
      <c r="AC29" s="438"/>
      <c r="AD29" s="438"/>
      <c r="AE29" s="438"/>
      <c r="AF29" s="438"/>
      <c r="AG29" s="439"/>
      <c r="AH29" s="459">
        <v>137</v>
      </c>
      <c r="AI29" s="460"/>
      <c r="AJ29" s="460"/>
      <c r="AK29" s="460"/>
      <c r="AL29" s="499"/>
      <c r="AM29" s="459">
        <v>387299</v>
      </c>
      <c r="AN29" s="460"/>
      <c r="AO29" s="460"/>
      <c r="AP29" s="460"/>
      <c r="AQ29" s="460"/>
      <c r="AR29" s="499"/>
      <c r="AS29" s="459">
        <v>2827</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31218</v>
      </c>
      <c r="BO29" s="409"/>
      <c r="BP29" s="409"/>
      <c r="BQ29" s="409"/>
      <c r="BR29" s="409"/>
      <c r="BS29" s="409"/>
      <c r="BT29" s="409"/>
      <c r="BU29" s="410"/>
      <c r="BV29" s="408">
        <v>31215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92.5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355887</v>
      </c>
      <c r="BO30" s="582"/>
      <c r="BP30" s="582"/>
      <c r="BQ30" s="582"/>
      <c r="BR30" s="582"/>
      <c r="BS30" s="582"/>
      <c r="BT30" s="582"/>
      <c r="BU30" s="583"/>
      <c r="BV30" s="581">
        <v>317932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191</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国民健康保険事業会計</v>
      </c>
      <c r="X34" s="595"/>
      <c r="Y34" s="595"/>
      <c r="Z34" s="595"/>
      <c r="AA34" s="595"/>
      <c r="AB34" s="595"/>
      <c r="AC34" s="595"/>
      <c r="AD34" s="595"/>
      <c r="AE34" s="595"/>
      <c r="AF34" s="595"/>
      <c r="AG34" s="595"/>
      <c r="AH34" s="595"/>
      <c r="AI34" s="595"/>
      <c r="AJ34" s="595"/>
      <c r="AK34" s="595"/>
      <c r="AL34" s="193"/>
      <c r="AM34" s="594">
        <f>IF(AO34="","",MAX(C34:D43,U34:V43)+1)</f>
        <v>4</v>
      </c>
      <c r="AN34" s="594"/>
      <c r="AO34" s="595" t="str">
        <f>IF('各会計、関係団体の財政状況及び健全化判断比率'!B30="","",'各会計、関係団体の財政状況及び健全化判断比率'!B30)</f>
        <v>国民健康保険病院事業会計</v>
      </c>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下水道事業会計</v>
      </c>
      <c r="BH34" s="595"/>
      <c r="BI34" s="595"/>
      <c r="BJ34" s="595"/>
      <c r="BK34" s="595"/>
      <c r="BL34" s="595"/>
      <c r="BM34" s="595"/>
      <c r="BN34" s="595"/>
      <c r="BO34" s="595"/>
      <c r="BP34" s="595"/>
      <c r="BQ34" s="595"/>
      <c r="BR34" s="595"/>
      <c r="BS34" s="595"/>
      <c r="BT34" s="595"/>
      <c r="BU34" s="595"/>
      <c r="BV34" s="193"/>
      <c r="BW34" s="594">
        <f>IF(BY34="","",MAX(C34:D43,U34:V43,AM34:AN43,BE34:BF43)+1)</f>
        <v>6</v>
      </c>
      <c r="BX34" s="594"/>
      <c r="BY34" s="595" t="str">
        <f>IF('各会計、関係団体の財政状況及び健全化判断比率'!B68="","",'各会計、関係団体の財政状況及び健全化判断比率'!B68)</f>
        <v>空知中部広域連合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7</v>
      </c>
      <c r="BX35" s="594"/>
      <c r="BY35" s="595" t="str">
        <f>IF('各会計、関係団体の財政状況及び健全化判断比率'!B69="","",'各会計、関係団体の財政状況及び健全化判断比率'!B69)</f>
        <v>奈井江浦臼学校給食組合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8</v>
      </c>
      <c r="BX36" s="594"/>
      <c r="BY36" s="595" t="str">
        <f>IF('各会計、関係団体の財政状況及び健全化判断比率'!B70="","",'各会計、関係団体の財政状況及び健全化判断比率'!B70)</f>
        <v>中空知広域市町村圏組合（事業会計分）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9</v>
      </c>
      <c r="BX37" s="594"/>
      <c r="BY37" s="595" t="str">
        <f>IF('各会計、関係団体の財政状況及び健全化判断比率'!B71="","",'各会計、関係団体の財政状況及び健全化判断比率'!B71)</f>
        <v>空知教育センター組合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10</v>
      </c>
      <c r="BX38" s="594"/>
      <c r="BY38" s="595" t="str">
        <f>IF('各会計、関係団体の財政状況及び健全化判断比率'!B72="","",'各会計、関係団体の財政状況及び健全化判断比率'!B72)</f>
        <v>砂川地区保健衛生組合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11</v>
      </c>
      <c r="BX39" s="594"/>
      <c r="BY39" s="595" t="str">
        <f>IF('各会計、関係団体の財政状況及び健全化判断比率'!B73="","",'各会計、関係団体の財政状況及び健全化判断比率'!B73)</f>
        <v>中・北空知廃棄物処理広域連合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12</v>
      </c>
      <c r="BX40" s="594"/>
      <c r="BY40" s="595" t="str">
        <f>IF('各会計、関係団体の財政状況及び健全化判断比率'!B74="","",'各会計、関係団体の財政状況及び健全化判断比率'!B74)</f>
        <v>中空知広域市町村圏組合（普通会計分）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13</v>
      </c>
      <c r="BX41" s="594"/>
      <c r="BY41" s="595" t="str">
        <f>IF('各会計、関係団体の財政状況及び健全化判断比率'!B75="","",'各会計、関係団体の財政状況及び健全化判断比率'!B75)</f>
        <v>砂川地区広域消防組合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14</v>
      </c>
      <c r="BX42" s="594"/>
      <c r="BY42" s="595" t="str">
        <f>IF('各会計、関係団体の財政状況及び健全化判断比率'!B76="","",'各会計、関係団体の財政状況及び健全化判断比率'!B76)</f>
        <v>中空知広域水道企業団</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15</v>
      </c>
      <c r="BX43" s="594"/>
      <c r="BY43" s="595" t="str">
        <f>IF('各会計、関係団体の財政状況及び健全化判断比率'!B77="","",'各会計、関係団体の財政状況及び健全化判断比率'!B77)</f>
        <v>石狩川流域下水道組合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k9bz3F/FTXlVgTe8SfRvZOt+2gWWiksVE7quXnjjT9cXNBqkvz8r++Rc2l0uensfBovU6ZkS5WQTbIiIEI1kA==" saltValue="yZBWm+2UJg+caz60cy/c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756715</v>
      </c>
      <c r="S5" s="611"/>
      <c r="T5" s="611"/>
      <c r="U5" s="611"/>
      <c r="V5" s="611"/>
      <c r="W5" s="611"/>
      <c r="X5" s="611"/>
      <c r="Y5" s="612"/>
      <c r="Z5" s="613">
        <v>13.2</v>
      </c>
      <c r="AA5" s="613"/>
      <c r="AB5" s="613"/>
      <c r="AC5" s="613"/>
      <c r="AD5" s="614">
        <v>731710</v>
      </c>
      <c r="AE5" s="614"/>
      <c r="AF5" s="614"/>
      <c r="AG5" s="614"/>
      <c r="AH5" s="614"/>
      <c r="AI5" s="614"/>
      <c r="AJ5" s="614"/>
      <c r="AK5" s="614"/>
      <c r="AL5" s="615">
        <v>24.2</v>
      </c>
      <c r="AM5" s="616"/>
      <c r="AN5" s="616"/>
      <c r="AO5" s="617"/>
      <c r="AP5" s="607" t="s">
        <v>223</v>
      </c>
      <c r="AQ5" s="608"/>
      <c r="AR5" s="608"/>
      <c r="AS5" s="608"/>
      <c r="AT5" s="608"/>
      <c r="AU5" s="608"/>
      <c r="AV5" s="608"/>
      <c r="AW5" s="608"/>
      <c r="AX5" s="608"/>
      <c r="AY5" s="608"/>
      <c r="AZ5" s="608"/>
      <c r="BA5" s="608"/>
      <c r="BB5" s="608"/>
      <c r="BC5" s="608"/>
      <c r="BD5" s="608"/>
      <c r="BE5" s="608"/>
      <c r="BF5" s="609"/>
      <c r="BG5" s="621">
        <v>731710</v>
      </c>
      <c r="BH5" s="622"/>
      <c r="BI5" s="622"/>
      <c r="BJ5" s="622"/>
      <c r="BK5" s="622"/>
      <c r="BL5" s="622"/>
      <c r="BM5" s="622"/>
      <c r="BN5" s="623"/>
      <c r="BO5" s="624">
        <v>96.7</v>
      </c>
      <c r="BP5" s="624"/>
      <c r="BQ5" s="624"/>
      <c r="BR5" s="624"/>
      <c r="BS5" s="625">
        <v>13594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46973</v>
      </c>
      <c r="S6" s="622"/>
      <c r="T6" s="622"/>
      <c r="U6" s="622"/>
      <c r="V6" s="622"/>
      <c r="W6" s="622"/>
      <c r="X6" s="622"/>
      <c r="Y6" s="623"/>
      <c r="Z6" s="624">
        <v>0.8</v>
      </c>
      <c r="AA6" s="624"/>
      <c r="AB6" s="624"/>
      <c r="AC6" s="624"/>
      <c r="AD6" s="625">
        <v>46973</v>
      </c>
      <c r="AE6" s="625"/>
      <c r="AF6" s="625"/>
      <c r="AG6" s="625"/>
      <c r="AH6" s="625"/>
      <c r="AI6" s="625"/>
      <c r="AJ6" s="625"/>
      <c r="AK6" s="625"/>
      <c r="AL6" s="626">
        <v>1.6</v>
      </c>
      <c r="AM6" s="627"/>
      <c r="AN6" s="627"/>
      <c r="AO6" s="628"/>
      <c r="AP6" s="618" t="s">
        <v>228</v>
      </c>
      <c r="AQ6" s="619"/>
      <c r="AR6" s="619"/>
      <c r="AS6" s="619"/>
      <c r="AT6" s="619"/>
      <c r="AU6" s="619"/>
      <c r="AV6" s="619"/>
      <c r="AW6" s="619"/>
      <c r="AX6" s="619"/>
      <c r="AY6" s="619"/>
      <c r="AZ6" s="619"/>
      <c r="BA6" s="619"/>
      <c r="BB6" s="619"/>
      <c r="BC6" s="619"/>
      <c r="BD6" s="619"/>
      <c r="BE6" s="619"/>
      <c r="BF6" s="620"/>
      <c r="BG6" s="621">
        <v>731710</v>
      </c>
      <c r="BH6" s="622"/>
      <c r="BI6" s="622"/>
      <c r="BJ6" s="622"/>
      <c r="BK6" s="622"/>
      <c r="BL6" s="622"/>
      <c r="BM6" s="622"/>
      <c r="BN6" s="623"/>
      <c r="BO6" s="624">
        <v>96.7</v>
      </c>
      <c r="BP6" s="624"/>
      <c r="BQ6" s="624"/>
      <c r="BR6" s="624"/>
      <c r="BS6" s="625">
        <v>13594</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56154</v>
      </c>
      <c r="CS6" s="622"/>
      <c r="CT6" s="622"/>
      <c r="CU6" s="622"/>
      <c r="CV6" s="622"/>
      <c r="CW6" s="622"/>
      <c r="CX6" s="622"/>
      <c r="CY6" s="623"/>
      <c r="CZ6" s="615">
        <v>1</v>
      </c>
      <c r="DA6" s="616"/>
      <c r="DB6" s="616"/>
      <c r="DC6" s="635"/>
      <c r="DD6" s="630" t="s">
        <v>230</v>
      </c>
      <c r="DE6" s="622"/>
      <c r="DF6" s="622"/>
      <c r="DG6" s="622"/>
      <c r="DH6" s="622"/>
      <c r="DI6" s="622"/>
      <c r="DJ6" s="622"/>
      <c r="DK6" s="622"/>
      <c r="DL6" s="622"/>
      <c r="DM6" s="622"/>
      <c r="DN6" s="622"/>
      <c r="DO6" s="622"/>
      <c r="DP6" s="623"/>
      <c r="DQ6" s="630">
        <v>56148</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894</v>
      </c>
      <c r="S7" s="622"/>
      <c r="T7" s="622"/>
      <c r="U7" s="622"/>
      <c r="V7" s="622"/>
      <c r="W7" s="622"/>
      <c r="X7" s="622"/>
      <c r="Y7" s="623"/>
      <c r="Z7" s="624">
        <v>0</v>
      </c>
      <c r="AA7" s="624"/>
      <c r="AB7" s="624"/>
      <c r="AC7" s="624"/>
      <c r="AD7" s="625">
        <v>894</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265676</v>
      </c>
      <c r="BH7" s="622"/>
      <c r="BI7" s="622"/>
      <c r="BJ7" s="622"/>
      <c r="BK7" s="622"/>
      <c r="BL7" s="622"/>
      <c r="BM7" s="622"/>
      <c r="BN7" s="623"/>
      <c r="BO7" s="624">
        <v>35.1</v>
      </c>
      <c r="BP7" s="624"/>
      <c r="BQ7" s="624"/>
      <c r="BR7" s="624"/>
      <c r="BS7" s="625">
        <v>13594</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528561</v>
      </c>
      <c r="CS7" s="622"/>
      <c r="CT7" s="622"/>
      <c r="CU7" s="622"/>
      <c r="CV7" s="622"/>
      <c r="CW7" s="622"/>
      <c r="CX7" s="622"/>
      <c r="CY7" s="623"/>
      <c r="CZ7" s="624">
        <v>9.3000000000000007</v>
      </c>
      <c r="DA7" s="624"/>
      <c r="DB7" s="624"/>
      <c r="DC7" s="624"/>
      <c r="DD7" s="630">
        <v>5261</v>
      </c>
      <c r="DE7" s="622"/>
      <c r="DF7" s="622"/>
      <c r="DG7" s="622"/>
      <c r="DH7" s="622"/>
      <c r="DI7" s="622"/>
      <c r="DJ7" s="622"/>
      <c r="DK7" s="622"/>
      <c r="DL7" s="622"/>
      <c r="DM7" s="622"/>
      <c r="DN7" s="622"/>
      <c r="DO7" s="622"/>
      <c r="DP7" s="623"/>
      <c r="DQ7" s="630">
        <v>399427</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1268</v>
      </c>
      <c r="S8" s="622"/>
      <c r="T8" s="622"/>
      <c r="U8" s="622"/>
      <c r="V8" s="622"/>
      <c r="W8" s="622"/>
      <c r="X8" s="622"/>
      <c r="Y8" s="623"/>
      <c r="Z8" s="624">
        <v>0</v>
      </c>
      <c r="AA8" s="624"/>
      <c r="AB8" s="624"/>
      <c r="AC8" s="624"/>
      <c r="AD8" s="625">
        <v>1268</v>
      </c>
      <c r="AE8" s="625"/>
      <c r="AF8" s="625"/>
      <c r="AG8" s="625"/>
      <c r="AH8" s="625"/>
      <c r="AI8" s="625"/>
      <c r="AJ8" s="625"/>
      <c r="AK8" s="625"/>
      <c r="AL8" s="626">
        <v>0</v>
      </c>
      <c r="AM8" s="627"/>
      <c r="AN8" s="627"/>
      <c r="AO8" s="628"/>
      <c r="AP8" s="618" t="s">
        <v>235</v>
      </c>
      <c r="AQ8" s="619"/>
      <c r="AR8" s="619"/>
      <c r="AS8" s="619"/>
      <c r="AT8" s="619"/>
      <c r="AU8" s="619"/>
      <c r="AV8" s="619"/>
      <c r="AW8" s="619"/>
      <c r="AX8" s="619"/>
      <c r="AY8" s="619"/>
      <c r="AZ8" s="619"/>
      <c r="BA8" s="619"/>
      <c r="BB8" s="619"/>
      <c r="BC8" s="619"/>
      <c r="BD8" s="619"/>
      <c r="BE8" s="619"/>
      <c r="BF8" s="620"/>
      <c r="BG8" s="621">
        <v>8773</v>
      </c>
      <c r="BH8" s="622"/>
      <c r="BI8" s="622"/>
      <c r="BJ8" s="622"/>
      <c r="BK8" s="622"/>
      <c r="BL8" s="622"/>
      <c r="BM8" s="622"/>
      <c r="BN8" s="623"/>
      <c r="BO8" s="624">
        <v>1.2</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1152955</v>
      </c>
      <c r="CS8" s="622"/>
      <c r="CT8" s="622"/>
      <c r="CU8" s="622"/>
      <c r="CV8" s="622"/>
      <c r="CW8" s="622"/>
      <c r="CX8" s="622"/>
      <c r="CY8" s="623"/>
      <c r="CZ8" s="624">
        <v>20.399999999999999</v>
      </c>
      <c r="DA8" s="624"/>
      <c r="DB8" s="624"/>
      <c r="DC8" s="624"/>
      <c r="DD8" s="630">
        <v>1788</v>
      </c>
      <c r="DE8" s="622"/>
      <c r="DF8" s="622"/>
      <c r="DG8" s="622"/>
      <c r="DH8" s="622"/>
      <c r="DI8" s="622"/>
      <c r="DJ8" s="622"/>
      <c r="DK8" s="622"/>
      <c r="DL8" s="622"/>
      <c r="DM8" s="622"/>
      <c r="DN8" s="622"/>
      <c r="DO8" s="622"/>
      <c r="DP8" s="623"/>
      <c r="DQ8" s="630">
        <v>593513</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1281</v>
      </c>
      <c r="S9" s="622"/>
      <c r="T9" s="622"/>
      <c r="U9" s="622"/>
      <c r="V9" s="622"/>
      <c r="W9" s="622"/>
      <c r="X9" s="622"/>
      <c r="Y9" s="623"/>
      <c r="Z9" s="624">
        <v>0</v>
      </c>
      <c r="AA9" s="624"/>
      <c r="AB9" s="624"/>
      <c r="AC9" s="624"/>
      <c r="AD9" s="625">
        <v>1281</v>
      </c>
      <c r="AE9" s="625"/>
      <c r="AF9" s="625"/>
      <c r="AG9" s="625"/>
      <c r="AH9" s="625"/>
      <c r="AI9" s="625"/>
      <c r="AJ9" s="625"/>
      <c r="AK9" s="625"/>
      <c r="AL9" s="626">
        <v>0</v>
      </c>
      <c r="AM9" s="627"/>
      <c r="AN9" s="627"/>
      <c r="AO9" s="628"/>
      <c r="AP9" s="618" t="s">
        <v>238</v>
      </c>
      <c r="AQ9" s="619"/>
      <c r="AR9" s="619"/>
      <c r="AS9" s="619"/>
      <c r="AT9" s="619"/>
      <c r="AU9" s="619"/>
      <c r="AV9" s="619"/>
      <c r="AW9" s="619"/>
      <c r="AX9" s="619"/>
      <c r="AY9" s="619"/>
      <c r="AZ9" s="619"/>
      <c r="BA9" s="619"/>
      <c r="BB9" s="619"/>
      <c r="BC9" s="619"/>
      <c r="BD9" s="619"/>
      <c r="BE9" s="619"/>
      <c r="BF9" s="620"/>
      <c r="BG9" s="621">
        <v>183917</v>
      </c>
      <c r="BH9" s="622"/>
      <c r="BI9" s="622"/>
      <c r="BJ9" s="622"/>
      <c r="BK9" s="622"/>
      <c r="BL9" s="622"/>
      <c r="BM9" s="622"/>
      <c r="BN9" s="623"/>
      <c r="BO9" s="624">
        <v>24.3</v>
      </c>
      <c r="BP9" s="624"/>
      <c r="BQ9" s="624"/>
      <c r="BR9" s="624"/>
      <c r="BS9" s="630" t="s">
        <v>230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848586</v>
      </c>
      <c r="CS9" s="622"/>
      <c r="CT9" s="622"/>
      <c r="CU9" s="622"/>
      <c r="CV9" s="622"/>
      <c r="CW9" s="622"/>
      <c r="CX9" s="622"/>
      <c r="CY9" s="623"/>
      <c r="CZ9" s="624">
        <v>15</v>
      </c>
      <c r="DA9" s="624"/>
      <c r="DB9" s="624"/>
      <c r="DC9" s="624"/>
      <c r="DD9" s="630">
        <v>1110</v>
      </c>
      <c r="DE9" s="622"/>
      <c r="DF9" s="622"/>
      <c r="DG9" s="622"/>
      <c r="DH9" s="622"/>
      <c r="DI9" s="622"/>
      <c r="DJ9" s="622"/>
      <c r="DK9" s="622"/>
      <c r="DL9" s="622"/>
      <c r="DM9" s="622"/>
      <c r="DN9" s="622"/>
      <c r="DO9" s="622"/>
      <c r="DP9" s="623"/>
      <c r="DQ9" s="630">
        <v>656711</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170</v>
      </c>
      <c r="S10" s="622"/>
      <c r="T10" s="622"/>
      <c r="U10" s="622"/>
      <c r="V10" s="622"/>
      <c r="W10" s="622"/>
      <c r="X10" s="622"/>
      <c r="Y10" s="623"/>
      <c r="Z10" s="624" t="s">
        <v>230</v>
      </c>
      <c r="AA10" s="624"/>
      <c r="AB10" s="624"/>
      <c r="AC10" s="624"/>
      <c r="AD10" s="625" t="s">
        <v>170</v>
      </c>
      <c r="AE10" s="625"/>
      <c r="AF10" s="625"/>
      <c r="AG10" s="625"/>
      <c r="AH10" s="625"/>
      <c r="AI10" s="625"/>
      <c r="AJ10" s="625"/>
      <c r="AK10" s="625"/>
      <c r="AL10" s="626" t="s">
        <v>230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26125</v>
      </c>
      <c r="BH10" s="622"/>
      <c r="BI10" s="622"/>
      <c r="BJ10" s="622"/>
      <c r="BK10" s="622"/>
      <c r="BL10" s="622"/>
      <c r="BM10" s="622"/>
      <c r="BN10" s="623"/>
      <c r="BO10" s="624">
        <v>3.5</v>
      </c>
      <c r="BP10" s="624"/>
      <c r="BQ10" s="624"/>
      <c r="BR10" s="624"/>
      <c r="BS10" s="630">
        <v>4322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536</v>
      </c>
      <c r="CS10" s="622"/>
      <c r="CT10" s="622"/>
      <c r="CU10" s="622"/>
      <c r="CV10" s="622"/>
      <c r="CW10" s="622"/>
      <c r="CX10" s="622"/>
      <c r="CY10" s="623"/>
      <c r="CZ10" s="624">
        <v>0</v>
      </c>
      <c r="DA10" s="624"/>
      <c r="DB10" s="624"/>
      <c r="DC10" s="624"/>
      <c r="DD10" s="630" t="s">
        <v>170</v>
      </c>
      <c r="DE10" s="622"/>
      <c r="DF10" s="622"/>
      <c r="DG10" s="622"/>
      <c r="DH10" s="622"/>
      <c r="DI10" s="622"/>
      <c r="DJ10" s="622"/>
      <c r="DK10" s="622"/>
      <c r="DL10" s="622"/>
      <c r="DM10" s="622"/>
      <c r="DN10" s="622"/>
      <c r="DO10" s="622"/>
      <c r="DP10" s="623"/>
      <c r="DQ10" s="630">
        <v>536</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170</v>
      </c>
      <c r="S11" s="622"/>
      <c r="T11" s="622"/>
      <c r="U11" s="622"/>
      <c r="V11" s="622"/>
      <c r="W11" s="622"/>
      <c r="X11" s="622"/>
      <c r="Y11" s="623"/>
      <c r="Z11" s="624" t="s">
        <v>230</v>
      </c>
      <c r="AA11" s="624"/>
      <c r="AB11" s="624"/>
      <c r="AC11" s="624"/>
      <c r="AD11" s="625" t="s">
        <v>170</v>
      </c>
      <c r="AE11" s="625"/>
      <c r="AF11" s="625"/>
      <c r="AG11" s="625"/>
      <c r="AH11" s="625"/>
      <c r="AI11" s="625"/>
      <c r="AJ11" s="625"/>
      <c r="AK11" s="625"/>
      <c r="AL11" s="626" t="s">
        <v>170</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46861</v>
      </c>
      <c r="BH11" s="622"/>
      <c r="BI11" s="622"/>
      <c r="BJ11" s="622"/>
      <c r="BK11" s="622"/>
      <c r="BL11" s="622"/>
      <c r="BM11" s="622"/>
      <c r="BN11" s="623"/>
      <c r="BO11" s="624">
        <v>6.2</v>
      </c>
      <c r="BP11" s="624"/>
      <c r="BQ11" s="624"/>
      <c r="BR11" s="624"/>
      <c r="BS11" s="630">
        <v>9272</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809777</v>
      </c>
      <c r="CS11" s="622"/>
      <c r="CT11" s="622"/>
      <c r="CU11" s="622"/>
      <c r="CV11" s="622"/>
      <c r="CW11" s="622"/>
      <c r="CX11" s="622"/>
      <c r="CY11" s="623"/>
      <c r="CZ11" s="624">
        <v>14.3</v>
      </c>
      <c r="DA11" s="624"/>
      <c r="DB11" s="624"/>
      <c r="DC11" s="624"/>
      <c r="DD11" s="630">
        <v>527982</v>
      </c>
      <c r="DE11" s="622"/>
      <c r="DF11" s="622"/>
      <c r="DG11" s="622"/>
      <c r="DH11" s="622"/>
      <c r="DI11" s="622"/>
      <c r="DJ11" s="622"/>
      <c r="DK11" s="622"/>
      <c r="DL11" s="622"/>
      <c r="DM11" s="622"/>
      <c r="DN11" s="622"/>
      <c r="DO11" s="622"/>
      <c r="DP11" s="623"/>
      <c r="DQ11" s="630">
        <v>143236</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117070</v>
      </c>
      <c r="S12" s="622"/>
      <c r="T12" s="622"/>
      <c r="U12" s="622"/>
      <c r="V12" s="622"/>
      <c r="W12" s="622"/>
      <c r="X12" s="622"/>
      <c r="Y12" s="623"/>
      <c r="Z12" s="624">
        <v>2</v>
      </c>
      <c r="AA12" s="624"/>
      <c r="AB12" s="624"/>
      <c r="AC12" s="624"/>
      <c r="AD12" s="625">
        <v>117070</v>
      </c>
      <c r="AE12" s="625"/>
      <c r="AF12" s="625"/>
      <c r="AG12" s="625"/>
      <c r="AH12" s="625"/>
      <c r="AI12" s="625"/>
      <c r="AJ12" s="625"/>
      <c r="AK12" s="625"/>
      <c r="AL12" s="626">
        <v>3.9</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414947</v>
      </c>
      <c r="BH12" s="622"/>
      <c r="BI12" s="622"/>
      <c r="BJ12" s="622"/>
      <c r="BK12" s="622"/>
      <c r="BL12" s="622"/>
      <c r="BM12" s="622"/>
      <c r="BN12" s="623"/>
      <c r="BO12" s="624">
        <v>54.8</v>
      </c>
      <c r="BP12" s="624"/>
      <c r="BQ12" s="624"/>
      <c r="BR12" s="624"/>
      <c r="BS12" s="630" t="s">
        <v>230</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304335</v>
      </c>
      <c r="CS12" s="622"/>
      <c r="CT12" s="622"/>
      <c r="CU12" s="622"/>
      <c r="CV12" s="622"/>
      <c r="CW12" s="622"/>
      <c r="CX12" s="622"/>
      <c r="CY12" s="623"/>
      <c r="CZ12" s="624">
        <v>5.4</v>
      </c>
      <c r="DA12" s="624"/>
      <c r="DB12" s="624"/>
      <c r="DC12" s="624"/>
      <c r="DD12" s="630">
        <v>174858</v>
      </c>
      <c r="DE12" s="622"/>
      <c r="DF12" s="622"/>
      <c r="DG12" s="622"/>
      <c r="DH12" s="622"/>
      <c r="DI12" s="622"/>
      <c r="DJ12" s="622"/>
      <c r="DK12" s="622"/>
      <c r="DL12" s="622"/>
      <c r="DM12" s="622"/>
      <c r="DN12" s="622"/>
      <c r="DO12" s="622"/>
      <c r="DP12" s="623"/>
      <c r="DQ12" s="630">
        <v>111926</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5229</v>
      </c>
      <c r="S13" s="622"/>
      <c r="T13" s="622"/>
      <c r="U13" s="622"/>
      <c r="V13" s="622"/>
      <c r="W13" s="622"/>
      <c r="X13" s="622"/>
      <c r="Y13" s="623"/>
      <c r="Z13" s="624">
        <v>0.1</v>
      </c>
      <c r="AA13" s="624"/>
      <c r="AB13" s="624"/>
      <c r="AC13" s="624"/>
      <c r="AD13" s="625">
        <v>5229</v>
      </c>
      <c r="AE13" s="625"/>
      <c r="AF13" s="625"/>
      <c r="AG13" s="625"/>
      <c r="AH13" s="625"/>
      <c r="AI13" s="625"/>
      <c r="AJ13" s="625"/>
      <c r="AK13" s="625"/>
      <c r="AL13" s="626">
        <v>0.2</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414576</v>
      </c>
      <c r="BH13" s="622"/>
      <c r="BI13" s="622"/>
      <c r="BJ13" s="622"/>
      <c r="BK13" s="622"/>
      <c r="BL13" s="622"/>
      <c r="BM13" s="622"/>
      <c r="BN13" s="623"/>
      <c r="BO13" s="624">
        <v>54.8</v>
      </c>
      <c r="BP13" s="624"/>
      <c r="BQ13" s="624"/>
      <c r="BR13" s="624"/>
      <c r="BS13" s="630" t="s">
        <v>230</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727116</v>
      </c>
      <c r="CS13" s="622"/>
      <c r="CT13" s="622"/>
      <c r="CU13" s="622"/>
      <c r="CV13" s="622"/>
      <c r="CW13" s="622"/>
      <c r="CX13" s="622"/>
      <c r="CY13" s="623"/>
      <c r="CZ13" s="624">
        <v>12.9</v>
      </c>
      <c r="DA13" s="624"/>
      <c r="DB13" s="624"/>
      <c r="DC13" s="624"/>
      <c r="DD13" s="630">
        <v>40499</v>
      </c>
      <c r="DE13" s="622"/>
      <c r="DF13" s="622"/>
      <c r="DG13" s="622"/>
      <c r="DH13" s="622"/>
      <c r="DI13" s="622"/>
      <c r="DJ13" s="622"/>
      <c r="DK13" s="622"/>
      <c r="DL13" s="622"/>
      <c r="DM13" s="622"/>
      <c r="DN13" s="622"/>
      <c r="DO13" s="622"/>
      <c r="DP13" s="623"/>
      <c r="DQ13" s="630">
        <v>542533</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170</v>
      </c>
      <c r="S14" s="622"/>
      <c r="T14" s="622"/>
      <c r="U14" s="622"/>
      <c r="V14" s="622"/>
      <c r="W14" s="622"/>
      <c r="X14" s="622"/>
      <c r="Y14" s="623"/>
      <c r="Z14" s="624" t="s">
        <v>170</v>
      </c>
      <c r="AA14" s="624"/>
      <c r="AB14" s="624"/>
      <c r="AC14" s="624"/>
      <c r="AD14" s="625" t="s">
        <v>170</v>
      </c>
      <c r="AE14" s="625"/>
      <c r="AF14" s="625"/>
      <c r="AG14" s="625"/>
      <c r="AH14" s="625"/>
      <c r="AI14" s="625"/>
      <c r="AJ14" s="625"/>
      <c r="AK14" s="625"/>
      <c r="AL14" s="626" t="s">
        <v>170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13595</v>
      </c>
      <c r="BH14" s="622"/>
      <c r="BI14" s="622"/>
      <c r="BJ14" s="622"/>
      <c r="BK14" s="622"/>
      <c r="BL14" s="622"/>
      <c r="BM14" s="622"/>
      <c r="BN14" s="623"/>
      <c r="BO14" s="624">
        <v>1.8</v>
      </c>
      <c r="BP14" s="624"/>
      <c r="BQ14" s="624"/>
      <c r="BR14" s="624"/>
      <c r="BS14" s="630" t="s">
        <v>170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123960</v>
      </c>
      <c r="CS14" s="622"/>
      <c r="CT14" s="622"/>
      <c r="CU14" s="622"/>
      <c r="CV14" s="622"/>
      <c r="CW14" s="622"/>
      <c r="CX14" s="622"/>
      <c r="CY14" s="623"/>
      <c r="CZ14" s="624">
        <v>2.2000000000000002</v>
      </c>
      <c r="DA14" s="624"/>
      <c r="DB14" s="624"/>
      <c r="DC14" s="624"/>
      <c r="DD14" s="630" t="s">
        <v>230</v>
      </c>
      <c r="DE14" s="622"/>
      <c r="DF14" s="622"/>
      <c r="DG14" s="622"/>
      <c r="DH14" s="622"/>
      <c r="DI14" s="622"/>
      <c r="DJ14" s="622"/>
      <c r="DK14" s="622"/>
      <c r="DL14" s="622"/>
      <c r="DM14" s="622"/>
      <c r="DN14" s="622"/>
      <c r="DO14" s="622"/>
      <c r="DP14" s="623"/>
      <c r="DQ14" s="630">
        <v>120460</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11447</v>
      </c>
      <c r="S15" s="622"/>
      <c r="T15" s="622"/>
      <c r="U15" s="622"/>
      <c r="V15" s="622"/>
      <c r="W15" s="622"/>
      <c r="X15" s="622"/>
      <c r="Y15" s="623"/>
      <c r="Z15" s="624">
        <v>0.2</v>
      </c>
      <c r="AA15" s="624"/>
      <c r="AB15" s="624"/>
      <c r="AC15" s="624"/>
      <c r="AD15" s="625">
        <v>11447</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37492</v>
      </c>
      <c r="BH15" s="622"/>
      <c r="BI15" s="622"/>
      <c r="BJ15" s="622"/>
      <c r="BK15" s="622"/>
      <c r="BL15" s="622"/>
      <c r="BM15" s="622"/>
      <c r="BN15" s="623"/>
      <c r="BO15" s="624">
        <v>5</v>
      </c>
      <c r="BP15" s="624"/>
      <c r="BQ15" s="624"/>
      <c r="BR15" s="624"/>
      <c r="BS15" s="630" t="s">
        <v>230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355450</v>
      </c>
      <c r="CS15" s="622"/>
      <c r="CT15" s="622"/>
      <c r="CU15" s="622"/>
      <c r="CV15" s="622"/>
      <c r="CW15" s="622"/>
      <c r="CX15" s="622"/>
      <c r="CY15" s="623"/>
      <c r="CZ15" s="624">
        <v>6.3</v>
      </c>
      <c r="DA15" s="624"/>
      <c r="DB15" s="624"/>
      <c r="DC15" s="624"/>
      <c r="DD15" s="630">
        <v>63390</v>
      </c>
      <c r="DE15" s="622"/>
      <c r="DF15" s="622"/>
      <c r="DG15" s="622"/>
      <c r="DH15" s="622"/>
      <c r="DI15" s="622"/>
      <c r="DJ15" s="622"/>
      <c r="DK15" s="622"/>
      <c r="DL15" s="622"/>
      <c r="DM15" s="622"/>
      <c r="DN15" s="622"/>
      <c r="DO15" s="622"/>
      <c r="DP15" s="623"/>
      <c r="DQ15" s="630">
        <v>265618</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230</v>
      </c>
      <c r="AA16" s="624"/>
      <c r="AB16" s="624"/>
      <c r="AC16" s="624"/>
      <c r="AD16" s="625" t="s">
        <v>170</v>
      </c>
      <c r="AE16" s="625"/>
      <c r="AF16" s="625"/>
      <c r="AG16" s="625"/>
      <c r="AH16" s="625"/>
      <c r="AI16" s="625"/>
      <c r="AJ16" s="625"/>
      <c r="AK16" s="625"/>
      <c r="AL16" s="626" t="s">
        <v>170</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24" t="s">
        <v>170</v>
      </c>
      <c r="BP16" s="624"/>
      <c r="BQ16" s="624"/>
      <c r="BR16" s="624"/>
      <c r="BS16" s="630" t="s">
        <v>170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170</v>
      </c>
      <c r="CS16" s="622"/>
      <c r="CT16" s="622"/>
      <c r="CU16" s="622"/>
      <c r="CV16" s="622"/>
      <c r="CW16" s="622"/>
      <c r="CX16" s="622"/>
      <c r="CY16" s="623"/>
      <c r="CZ16" s="624" t="s">
        <v>230</v>
      </c>
      <c r="DA16" s="624"/>
      <c r="DB16" s="624"/>
      <c r="DC16" s="624"/>
      <c r="DD16" s="630" t="s">
        <v>170</v>
      </c>
      <c r="DE16" s="622"/>
      <c r="DF16" s="622"/>
      <c r="DG16" s="622"/>
      <c r="DH16" s="622"/>
      <c r="DI16" s="622"/>
      <c r="DJ16" s="622"/>
      <c r="DK16" s="622"/>
      <c r="DL16" s="622"/>
      <c r="DM16" s="622"/>
      <c r="DN16" s="622"/>
      <c r="DO16" s="622"/>
      <c r="DP16" s="623"/>
      <c r="DQ16" s="630" t="s">
        <v>230</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1304</v>
      </c>
      <c r="S17" s="622"/>
      <c r="T17" s="622"/>
      <c r="U17" s="622"/>
      <c r="V17" s="622"/>
      <c r="W17" s="622"/>
      <c r="X17" s="622"/>
      <c r="Y17" s="623"/>
      <c r="Z17" s="624">
        <v>0</v>
      </c>
      <c r="AA17" s="624"/>
      <c r="AB17" s="624"/>
      <c r="AC17" s="624"/>
      <c r="AD17" s="625">
        <v>1304</v>
      </c>
      <c r="AE17" s="625"/>
      <c r="AF17" s="625"/>
      <c r="AG17" s="625"/>
      <c r="AH17" s="625"/>
      <c r="AI17" s="625"/>
      <c r="AJ17" s="625"/>
      <c r="AK17" s="625"/>
      <c r="AL17" s="626">
        <v>0</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170</v>
      </c>
      <c r="BH17" s="622"/>
      <c r="BI17" s="622"/>
      <c r="BJ17" s="622"/>
      <c r="BK17" s="622"/>
      <c r="BL17" s="622"/>
      <c r="BM17" s="622"/>
      <c r="BN17" s="623"/>
      <c r="BO17" s="624" t="s">
        <v>170</v>
      </c>
      <c r="BP17" s="624"/>
      <c r="BQ17" s="624"/>
      <c r="BR17" s="624"/>
      <c r="BS17" s="630" t="s">
        <v>170</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748177</v>
      </c>
      <c r="CS17" s="622"/>
      <c r="CT17" s="622"/>
      <c r="CU17" s="622"/>
      <c r="CV17" s="622"/>
      <c r="CW17" s="622"/>
      <c r="CX17" s="622"/>
      <c r="CY17" s="623"/>
      <c r="CZ17" s="624">
        <v>13.2</v>
      </c>
      <c r="DA17" s="624"/>
      <c r="DB17" s="624"/>
      <c r="DC17" s="624"/>
      <c r="DD17" s="630" t="s">
        <v>170</v>
      </c>
      <c r="DE17" s="622"/>
      <c r="DF17" s="622"/>
      <c r="DG17" s="622"/>
      <c r="DH17" s="622"/>
      <c r="DI17" s="622"/>
      <c r="DJ17" s="622"/>
      <c r="DK17" s="622"/>
      <c r="DL17" s="622"/>
      <c r="DM17" s="622"/>
      <c r="DN17" s="622"/>
      <c r="DO17" s="622"/>
      <c r="DP17" s="623"/>
      <c r="DQ17" s="630">
        <v>696645</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2332256</v>
      </c>
      <c r="S18" s="622"/>
      <c r="T18" s="622"/>
      <c r="U18" s="622"/>
      <c r="V18" s="622"/>
      <c r="W18" s="622"/>
      <c r="X18" s="622"/>
      <c r="Y18" s="623"/>
      <c r="Z18" s="624">
        <v>40.799999999999997</v>
      </c>
      <c r="AA18" s="624"/>
      <c r="AB18" s="624"/>
      <c r="AC18" s="624"/>
      <c r="AD18" s="625">
        <v>2105889</v>
      </c>
      <c r="AE18" s="625"/>
      <c r="AF18" s="625"/>
      <c r="AG18" s="625"/>
      <c r="AH18" s="625"/>
      <c r="AI18" s="625"/>
      <c r="AJ18" s="625"/>
      <c r="AK18" s="625"/>
      <c r="AL18" s="626">
        <v>69.599999999999994</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170</v>
      </c>
      <c r="BH18" s="622"/>
      <c r="BI18" s="622"/>
      <c r="BJ18" s="622"/>
      <c r="BK18" s="622"/>
      <c r="BL18" s="622"/>
      <c r="BM18" s="622"/>
      <c r="BN18" s="623"/>
      <c r="BO18" s="624" t="s">
        <v>170</v>
      </c>
      <c r="BP18" s="624"/>
      <c r="BQ18" s="624"/>
      <c r="BR18" s="624"/>
      <c r="BS18" s="630" t="s">
        <v>230</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170</v>
      </c>
      <c r="DA18" s="624"/>
      <c r="DB18" s="624"/>
      <c r="DC18" s="624"/>
      <c r="DD18" s="630" t="s">
        <v>170</v>
      </c>
      <c r="DE18" s="622"/>
      <c r="DF18" s="622"/>
      <c r="DG18" s="622"/>
      <c r="DH18" s="622"/>
      <c r="DI18" s="622"/>
      <c r="DJ18" s="622"/>
      <c r="DK18" s="622"/>
      <c r="DL18" s="622"/>
      <c r="DM18" s="622"/>
      <c r="DN18" s="622"/>
      <c r="DO18" s="622"/>
      <c r="DP18" s="623"/>
      <c r="DQ18" s="630" t="s">
        <v>170</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2105889</v>
      </c>
      <c r="S19" s="622"/>
      <c r="T19" s="622"/>
      <c r="U19" s="622"/>
      <c r="V19" s="622"/>
      <c r="W19" s="622"/>
      <c r="X19" s="622"/>
      <c r="Y19" s="623"/>
      <c r="Z19" s="624">
        <v>36.799999999999997</v>
      </c>
      <c r="AA19" s="624"/>
      <c r="AB19" s="624"/>
      <c r="AC19" s="624"/>
      <c r="AD19" s="625">
        <v>2105889</v>
      </c>
      <c r="AE19" s="625"/>
      <c r="AF19" s="625"/>
      <c r="AG19" s="625"/>
      <c r="AH19" s="625"/>
      <c r="AI19" s="625"/>
      <c r="AJ19" s="625"/>
      <c r="AK19" s="625"/>
      <c r="AL19" s="626">
        <v>69.599999999999994</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25005</v>
      </c>
      <c r="BH19" s="622"/>
      <c r="BI19" s="622"/>
      <c r="BJ19" s="622"/>
      <c r="BK19" s="622"/>
      <c r="BL19" s="622"/>
      <c r="BM19" s="622"/>
      <c r="BN19" s="623"/>
      <c r="BO19" s="624">
        <v>3.3</v>
      </c>
      <c r="BP19" s="624"/>
      <c r="BQ19" s="624"/>
      <c r="BR19" s="624"/>
      <c r="BS19" s="630" t="s">
        <v>230</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170</v>
      </c>
      <c r="CS19" s="622"/>
      <c r="CT19" s="622"/>
      <c r="CU19" s="622"/>
      <c r="CV19" s="622"/>
      <c r="CW19" s="622"/>
      <c r="CX19" s="622"/>
      <c r="CY19" s="623"/>
      <c r="CZ19" s="624" t="s">
        <v>230</v>
      </c>
      <c r="DA19" s="624"/>
      <c r="DB19" s="624"/>
      <c r="DC19" s="624"/>
      <c r="DD19" s="630" t="s">
        <v>230</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226367</v>
      </c>
      <c r="S20" s="622"/>
      <c r="T20" s="622"/>
      <c r="U20" s="622"/>
      <c r="V20" s="622"/>
      <c r="W20" s="622"/>
      <c r="X20" s="622"/>
      <c r="Y20" s="623"/>
      <c r="Z20" s="624">
        <v>4</v>
      </c>
      <c r="AA20" s="624"/>
      <c r="AB20" s="624"/>
      <c r="AC20" s="624"/>
      <c r="AD20" s="625" t="s">
        <v>170</v>
      </c>
      <c r="AE20" s="625"/>
      <c r="AF20" s="625"/>
      <c r="AG20" s="625"/>
      <c r="AH20" s="625"/>
      <c r="AI20" s="625"/>
      <c r="AJ20" s="625"/>
      <c r="AK20" s="625"/>
      <c r="AL20" s="626" t="s">
        <v>170</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25005</v>
      </c>
      <c r="BH20" s="622"/>
      <c r="BI20" s="622"/>
      <c r="BJ20" s="622"/>
      <c r="BK20" s="622"/>
      <c r="BL20" s="622"/>
      <c r="BM20" s="622"/>
      <c r="BN20" s="623"/>
      <c r="BO20" s="624">
        <v>3.3</v>
      </c>
      <c r="BP20" s="624"/>
      <c r="BQ20" s="624"/>
      <c r="BR20" s="624"/>
      <c r="BS20" s="630" t="s">
        <v>170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5655607</v>
      </c>
      <c r="CS20" s="622"/>
      <c r="CT20" s="622"/>
      <c r="CU20" s="622"/>
      <c r="CV20" s="622"/>
      <c r="CW20" s="622"/>
      <c r="CX20" s="622"/>
      <c r="CY20" s="623"/>
      <c r="CZ20" s="624">
        <v>100</v>
      </c>
      <c r="DA20" s="624"/>
      <c r="DB20" s="624"/>
      <c r="DC20" s="624"/>
      <c r="DD20" s="630">
        <v>814888</v>
      </c>
      <c r="DE20" s="622"/>
      <c r="DF20" s="622"/>
      <c r="DG20" s="622"/>
      <c r="DH20" s="622"/>
      <c r="DI20" s="622"/>
      <c r="DJ20" s="622"/>
      <c r="DK20" s="622"/>
      <c r="DL20" s="622"/>
      <c r="DM20" s="622"/>
      <c r="DN20" s="622"/>
      <c r="DO20" s="622"/>
      <c r="DP20" s="623"/>
      <c r="DQ20" s="630">
        <v>3586753</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170</v>
      </c>
      <c r="S21" s="622"/>
      <c r="T21" s="622"/>
      <c r="U21" s="622"/>
      <c r="V21" s="622"/>
      <c r="W21" s="622"/>
      <c r="X21" s="622"/>
      <c r="Y21" s="623"/>
      <c r="Z21" s="624" t="s">
        <v>170</v>
      </c>
      <c r="AA21" s="624"/>
      <c r="AB21" s="624"/>
      <c r="AC21" s="624"/>
      <c r="AD21" s="625" t="s">
        <v>230</v>
      </c>
      <c r="AE21" s="625"/>
      <c r="AF21" s="625"/>
      <c r="AG21" s="625"/>
      <c r="AH21" s="625"/>
      <c r="AI21" s="625"/>
      <c r="AJ21" s="625"/>
      <c r="AK21" s="625"/>
      <c r="AL21" s="626" t="s">
        <v>170</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1903</v>
      </c>
      <c r="BH21" s="622"/>
      <c r="BI21" s="622"/>
      <c r="BJ21" s="622"/>
      <c r="BK21" s="622"/>
      <c r="BL21" s="622"/>
      <c r="BM21" s="622"/>
      <c r="BN21" s="623"/>
      <c r="BO21" s="624">
        <v>0.3</v>
      </c>
      <c r="BP21" s="624"/>
      <c r="BQ21" s="624"/>
      <c r="BR21" s="624"/>
      <c r="BS21" s="630" t="s">
        <v>170</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3274437</v>
      </c>
      <c r="S22" s="622"/>
      <c r="T22" s="622"/>
      <c r="U22" s="622"/>
      <c r="V22" s="622"/>
      <c r="W22" s="622"/>
      <c r="X22" s="622"/>
      <c r="Y22" s="623"/>
      <c r="Z22" s="624">
        <v>57.3</v>
      </c>
      <c r="AA22" s="624"/>
      <c r="AB22" s="624"/>
      <c r="AC22" s="624"/>
      <c r="AD22" s="625">
        <v>3023065</v>
      </c>
      <c r="AE22" s="625"/>
      <c r="AF22" s="625"/>
      <c r="AG22" s="625"/>
      <c r="AH22" s="625"/>
      <c r="AI22" s="625"/>
      <c r="AJ22" s="625"/>
      <c r="AK22" s="625"/>
      <c r="AL22" s="626">
        <v>100</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230</v>
      </c>
      <c r="BP22" s="624"/>
      <c r="BQ22" s="624"/>
      <c r="BR22" s="624"/>
      <c r="BS22" s="630" t="s">
        <v>230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533</v>
      </c>
      <c r="S23" s="622"/>
      <c r="T23" s="622"/>
      <c r="U23" s="622"/>
      <c r="V23" s="622"/>
      <c r="W23" s="622"/>
      <c r="X23" s="622"/>
      <c r="Y23" s="623"/>
      <c r="Z23" s="624">
        <v>0</v>
      </c>
      <c r="AA23" s="624"/>
      <c r="AB23" s="624"/>
      <c r="AC23" s="624"/>
      <c r="AD23" s="625">
        <v>533</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23102</v>
      </c>
      <c r="BH23" s="622"/>
      <c r="BI23" s="622"/>
      <c r="BJ23" s="622"/>
      <c r="BK23" s="622"/>
      <c r="BL23" s="622"/>
      <c r="BM23" s="622"/>
      <c r="BN23" s="623"/>
      <c r="BO23" s="624">
        <v>3.1</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3" t="s">
        <v>283</v>
      </c>
      <c r="DM23" s="654"/>
      <c r="DN23" s="654"/>
      <c r="DO23" s="654"/>
      <c r="DP23" s="654"/>
      <c r="DQ23" s="654"/>
      <c r="DR23" s="654"/>
      <c r="DS23" s="654"/>
      <c r="DT23" s="654"/>
      <c r="DU23" s="654"/>
      <c r="DV23" s="655"/>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7184</v>
      </c>
      <c r="S24" s="622"/>
      <c r="T24" s="622"/>
      <c r="U24" s="622"/>
      <c r="V24" s="622"/>
      <c r="W24" s="622"/>
      <c r="X24" s="622"/>
      <c r="Y24" s="623"/>
      <c r="Z24" s="624">
        <v>0.1</v>
      </c>
      <c r="AA24" s="624"/>
      <c r="AB24" s="624"/>
      <c r="AC24" s="624"/>
      <c r="AD24" s="625" t="s">
        <v>230</v>
      </c>
      <c r="AE24" s="625"/>
      <c r="AF24" s="625"/>
      <c r="AG24" s="625"/>
      <c r="AH24" s="625"/>
      <c r="AI24" s="625"/>
      <c r="AJ24" s="625"/>
      <c r="AK24" s="625"/>
      <c r="AL24" s="626" t="s">
        <v>230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170</v>
      </c>
      <c r="BP24" s="624"/>
      <c r="BQ24" s="624"/>
      <c r="BR24" s="624"/>
      <c r="BS24" s="630" t="s">
        <v>230</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2164145</v>
      </c>
      <c r="CS24" s="611"/>
      <c r="CT24" s="611"/>
      <c r="CU24" s="611"/>
      <c r="CV24" s="611"/>
      <c r="CW24" s="611"/>
      <c r="CX24" s="611"/>
      <c r="CY24" s="612"/>
      <c r="CZ24" s="615">
        <v>38.299999999999997</v>
      </c>
      <c r="DA24" s="616"/>
      <c r="DB24" s="616"/>
      <c r="DC24" s="635"/>
      <c r="DD24" s="656">
        <v>1535987</v>
      </c>
      <c r="DE24" s="611"/>
      <c r="DF24" s="611"/>
      <c r="DG24" s="611"/>
      <c r="DH24" s="611"/>
      <c r="DI24" s="611"/>
      <c r="DJ24" s="611"/>
      <c r="DK24" s="612"/>
      <c r="DL24" s="656">
        <v>1518999</v>
      </c>
      <c r="DM24" s="611"/>
      <c r="DN24" s="611"/>
      <c r="DO24" s="611"/>
      <c r="DP24" s="611"/>
      <c r="DQ24" s="611"/>
      <c r="DR24" s="611"/>
      <c r="DS24" s="611"/>
      <c r="DT24" s="611"/>
      <c r="DU24" s="611"/>
      <c r="DV24" s="612"/>
      <c r="DW24" s="615">
        <v>48.1</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115217</v>
      </c>
      <c r="S25" s="622"/>
      <c r="T25" s="622"/>
      <c r="U25" s="622"/>
      <c r="V25" s="622"/>
      <c r="W25" s="622"/>
      <c r="X25" s="622"/>
      <c r="Y25" s="623"/>
      <c r="Z25" s="624">
        <v>2</v>
      </c>
      <c r="AA25" s="624"/>
      <c r="AB25" s="624"/>
      <c r="AC25" s="624"/>
      <c r="AD25" s="625" t="s">
        <v>230</v>
      </c>
      <c r="AE25" s="625"/>
      <c r="AF25" s="625"/>
      <c r="AG25" s="625"/>
      <c r="AH25" s="625"/>
      <c r="AI25" s="625"/>
      <c r="AJ25" s="625"/>
      <c r="AK25" s="625"/>
      <c r="AL25" s="626" t="s">
        <v>170</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170</v>
      </c>
      <c r="BH25" s="622"/>
      <c r="BI25" s="622"/>
      <c r="BJ25" s="622"/>
      <c r="BK25" s="622"/>
      <c r="BL25" s="622"/>
      <c r="BM25" s="622"/>
      <c r="BN25" s="623"/>
      <c r="BO25" s="624" t="s">
        <v>230</v>
      </c>
      <c r="BP25" s="624"/>
      <c r="BQ25" s="624"/>
      <c r="BR25" s="624"/>
      <c r="BS25" s="630" t="s">
        <v>170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1045281</v>
      </c>
      <c r="CS25" s="645"/>
      <c r="CT25" s="645"/>
      <c r="CU25" s="645"/>
      <c r="CV25" s="645"/>
      <c r="CW25" s="645"/>
      <c r="CX25" s="645"/>
      <c r="CY25" s="646"/>
      <c r="CZ25" s="626">
        <v>18.5</v>
      </c>
      <c r="DA25" s="657"/>
      <c r="DB25" s="657"/>
      <c r="DC25" s="659"/>
      <c r="DD25" s="630">
        <v>746485</v>
      </c>
      <c r="DE25" s="645"/>
      <c r="DF25" s="645"/>
      <c r="DG25" s="645"/>
      <c r="DH25" s="645"/>
      <c r="DI25" s="645"/>
      <c r="DJ25" s="645"/>
      <c r="DK25" s="646"/>
      <c r="DL25" s="630">
        <v>732442</v>
      </c>
      <c r="DM25" s="645"/>
      <c r="DN25" s="645"/>
      <c r="DO25" s="645"/>
      <c r="DP25" s="645"/>
      <c r="DQ25" s="645"/>
      <c r="DR25" s="645"/>
      <c r="DS25" s="645"/>
      <c r="DT25" s="645"/>
      <c r="DU25" s="645"/>
      <c r="DV25" s="646"/>
      <c r="DW25" s="626">
        <v>23.2</v>
      </c>
      <c r="DX25" s="657"/>
      <c r="DY25" s="657"/>
      <c r="DZ25" s="657"/>
      <c r="EA25" s="657"/>
      <c r="EB25" s="657"/>
      <c r="EC25" s="658"/>
    </row>
    <row r="26" spans="2:133" ht="11.25" customHeight="1" x14ac:dyDescent="0.15">
      <c r="B26" s="618" t="s">
        <v>291</v>
      </c>
      <c r="C26" s="619"/>
      <c r="D26" s="619"/>
      <c r="E26" s="619"/>
      <c r="F26" s="619"/>
      <c r="G26" s="619"/>
      <c r="H26" s="619"/>
      <c r="I26" s="619"/>
      <c r="J26" s="619"/>
      <c r="K26" s="619"/>
      <c r="L26" s="619"/>
      <c r="M26" s="619"/>
      <c r="N26" s="619"/>
      <c r="O26" s="619"/>
      <c r="P26" s="619"/>
      <c r="Q26" s="620"/>
      <c r="R26" s="621">
        <v>19299</v>
      </c>
      <c r="S26" s="622"/>
      <c r="T26" s="622"/>
      <c r="U26" s="622"/>
      <c r="V26" s="622"/>
      <c r="W26" s="622"/>
      <c r="X26" s="622"/>
      <c r="Y26" s="623"/>
      <c r="Z26" s="624">
        <v>0.3</v>
      </c>
      <c r="AA26" s="624"/>
      <c r="AB26" s="624"/>
      <c r="AC26" s="624"/>
      <c r="AD26" s="625" t="s">
        <v>170</v>
      </c>
      <c r="AE26" s="625"/>
      <c r="AF26" s="625"/>
      <c r="AG26" s="625"/>
      <c r="AH26" s="625"/>
      <c r="AI26" s="625"/>
      <c r="AJ26" s="625"/>
      <c r="AK26" s="625"/>
      <c r="AL26" s="626" t="s">
        <v>170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170</v>
      </c>
      <c r="BH26" s="622"/>
      <c r="BI26" s="622"/>
      <c r="BJ26" s="622"/>
      <c r="BK26" s="622"/>
      <c r="BL26" s="622"/>
      <c r="BM26" s="622"/>
      <c r="BN26" s="623"/>
      <c r="BO26" s="624" t="s">
        <v>170</v>
      </c>
      <c r="BP26" s="624"/>
      <c r="BQ26" s="624"/>
      <c r="BR26" s="624"/>
      <c r="BS26" s="630" t="s">
        <v>170</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714994</v>
      </c>
      <c r="CS26" s="622"/>
      <c r="CT26" s="622"/>
      <c r="CU26" s="622"/>
      <c r="CV26" s="622"/>
      <c r="CW26" s="622"/>
      <c r="CX26" s="622"/>
      <c r="CY26" s="623"/>
      <c r="CZ26" s="626">
        <v>12.6</v>
      </c>
      <c r="DA26" s="657"/>
      <c r="DB26" s="657"/>
      <c r="DC26" s="659"/>
      <c r="DD26" s="630">
        <v>493265</v>
      </c>
      <c r="DE26" s="622"/>
      <c r="DF26" s="622"/>
      <c r="DG26" s="622"/>
      <c r="DH26" s="622"/>
      <c r="DI26" s="622"/>
      <c r="DJ26" s="622"/>
      <c r="DK26" s="623"/>
      <c r="DL26" s="630" t="s">
        <v>230</v>
      </c>
      <c r="DM26" s="622"/>
      <c r="DN26" s="622"/>
      <c r="DO26" s="622"/>
      <c r="DP26" s="622"/>
      <c r="DQ26" s="622"/>
      <c r="DR26" s="622"/>
      <c r="DS26" s="622"/>
      <c r="DT26" s="622"/>
      <c r="DU26" s="622"/>
      <c r="DV26" s="623"/>
      <c r="DW26" s="626" t="s">
        <v>170</v>
      </c>
      <c r="DX26" s="657"/>
      <c r="DY26" s="657"/>
      <c r="DZ26" s="657"/>
      <c r="EA26" s="657"/>
      <c r="EB26" s="657"/>
      <c r="EC26" s="658"/>
    </row>
    <row r="27" spans="2:133" ht="11.25" customHeight="1" x14ac:dyDescent="0.15">
      <c r="B27" s="618" t="s">
        <v>294</v>
      </c>
      <c r="C27" s="619"/>
      <c r="D27" s="619"/>
      <c r="E27" s="619"/>
      <c r="F27" s="619"/>
      <c r="G27" s="619"/>
      <c r="H27" s="619"/>
      <c r="I27" s="619"/>
      <c r="J27" s="619"/>
      <c r="K27" s="619"/>
      <c r="L27" s="619"/>
      <c r="M27" s="619"/>
      <c r="N27" s="619"/>
      <c r="O27" s="619"/>
      <c r="P27" s="619"/>
      <c r="Q27" s="620"/>
      <c r="R27" s="621">
        <v>270473</v>
      </c>
      <c r="S27" s="622"/>
      <c r="T27" s="622"/>
      <c r="U27" s="622"/>
      <c r="V27" s="622"/>
      <c r="W27" s="622"/>
      <c r="X27" s="622"/>
      <c r="Y27" s="623"/>
      <c r="Z27" s="624">
        <v>4.7</v>
      </c>
      <c r="AA27" s="624"/>
      <c r="AB27" s="624"/>
      <c r="AC27" s="624"/>
      <c r="AD27" s="625" t="s">
        <v>170</v>
      </c>
      <c r="AE27" s="625"/>
      <c r="AF27" s="625"/>
      <c r="AG27" s="625"/>
      <c r="AH27" s="625"/>
      <c r="AI27" s="625"/>
      <c r="AJ27" s="625"/>
      <c r="AK27" s="625"/>
      <c r="AL27" s="626" t="s">
        <v>230</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756715</v>
      </c>
      <c r="BH27" s="622"/>
      <c r="BI27" s="622"/>
      <c r="BJ27" s="622"/>
      <c r="BK27" s="622"/>
      <c r="BL27" s="622"/>
      <c r="BM27" s="622"/>
      <c r="BN27" s="623"/>
      <c r="BO27" s="624">
        <v>100</v>
      </c>
      <c r="BP27" s="624"/>
      <c r="BQ27" s="624"/>
      <c r="BR27" s="624"/>
      <c r="BS27" s="630">
        <v>13594</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370687</v>
      </c>
      <c r="CS27" s="645"/>
      <c r="CT27" s="645"/>
      <c r="CU27" s="645"/>
      <c r="CV27" s="645"/>
      <c r="CW27" s="645"/>
      <c r="CX27" s="645"/>
      <c r="CY27" s="646"/>
      <c r="CZ27" s="626">
        <v>6.6</v>
      </c>
      <c r="DA27" s="657"/>
      <c r="DB27" s="657"/>
      <c r="DC27" s="659"/>
      <c r="DD27" s="630">
        <v>92857</v>
      </c>
      <c r="DE27" s="645"/>
      <c r="DF27" s="645"/>
      <c r="DG27" s="645"/>
      <c r="DH27" s="645"/>
      <c r="DI27" s="645"/>
      <c r="DJ27" s="645"/>
      <c r="DK27" s="646"/>
      <c r="DL27" s="630">
        <v>89912</v>
      </c>
      <c r="DM27" s="645"/>
      <c r="DN27" s="645"/>
      <c r="DO27" s="645"/>
      <c r="DP27" s="645"/>
      <c r="DQ27" s="645"/>
      <c r="DR27" s="645"/>
      <c r="DS27" s="645"/>
      <c r="DT27" s="645"/>
      <c r="DU27" s="645"/>
      <c r="DV27" s="646"/>
      <c r="DW27" s="626">
        <v>2.8</v>
      </c>
      <c r="DX27" s="657"/>
      <c r="DY27" s="657"/>
      <c r="DZ27" s="657"/>
      <c r="EA27" s="657"/>
      <c r="EB27" s="657"/>
      <c r="EC27" s="658"/>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230</v>
      </c>
      <c r="AA28" s="624"/>
      <c r="AB28" s="624"/>
      <c r="AC28" s="624"/>
      <c r="AD28" s="625" t="s">
        <v>230</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748177</v>
      </c>
      <c r="CS28" s="622"/>
      <c r="CT28" s="622"/>
      <c r="CU28" s="622"/>
      <c r="CV28" s="622"/>
      <c r="CW28" s="622"/>
      <c r="CX28" s="622"/>
      <c r="CY28" s="623"/>
      <c r="CZ28" s="626">
        <v>13.2</v>
      </c>
      <c r="DA28" s="657"/>
      <c r="DB28" s="657"/>
      <c r="DC28" s="659"/>
      <c r="DD28" s="630">
        <v>696645</v>
      </c>
      <c r="DE28" s="622"/>
      <c r="DF28" s="622"/>
      <c r="DG28" s="622"/>
      <c r="DH28" s="622"/>
      <c r="DI28" s="622"/>
      <c r="DJ28" s="622"/>
      <c r="DK28" s="623"/>
      <c r="DL28" s="630">
        <v>696645</v>
      </c>
      <c r="DM28" s="622"/>
      <c r="DN28" s="622"/>
      <c r="DO28" s="622"/>
      <c r="DP28" s="622"/>
      <c r="DQ28" s="622"/>
      <c r="DR28" s="622"/>
      <c r="DS28" s="622"/>
      <c r="DT28" s="622"/>
      <c r="DU28" s="622"/>
      <c r="DV28" s="623"/>
      <c r="DW28" s="626">
        <v>22.1</v>
      </c>
      <c r="DX28" s="657"/>
      <c r="DY28" s="657"/>
      <c r="DZ28" s="657"/>
      <c r="EA28" s="657"/>
      <c r="EB28" s="657"/>
      <c r="EC28" s="658"/>
    </row>
    <row r="29" spans="2:133" ht="11.25" customHeight="1" x14ac:dyDescent="0.15">
      <c r="B29" s="618" t="s">
        <v>299</v>
      </c>
      <c r="C29" s="619"/>
      <c r="D29" s="619"/>
      <c r="E29" s="619"/>
      <c r="F29" s="619"/>
      <c r="G29" s="619"/>
      <c r="H29" s="619"/>
      <c r="I29" s="619"/>
      <c r="J29" s="619"/>
      <c r="K29" s="619"/>
      <c r="L29" s="619"/>
      <c r="M29" s="619"/>
      <c r="N29" s="619"/>
      <c r="O29" s="619"/>
      <c r="P29" s="619"/>
      <c r="Q29" s="620"/>
      <c r="R29" s="621">
        <v>634833</v>
      </c>
      <c r="S29" s="622"/>
      <c r="T29" s="622"/>
      <c r="U29" s="622"/>
      <c r="V29" s="622"/>
      <c r="W29" s="622"/>
      <c r="X29" s="622"/>
      <c r="Y29" s="623"/>
      <c r="Z29" s="624">
        <v>11.1</v>
      </c>
      <c r="AA29" s="624"/>
      <c r="AB29" s="624"/>
      <c r="AC29" s="624"/>
      <c r="AD29" s="625" t="s">
        <v>230</v>
      </c>
      <c r="AE29" s="625"/>
      <c r="AF29" s="625"/>
      <c r="AG29" s="625"/>
      <c r="AH29" s="625"/>
      <c r="AI29" s="625"/>
      <c r="AJ29" s="625"/>
      <c r="AK29" s="625"/>
      <c r="AL29" s="626" t="s">
        <v>170</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64</v>
      </c>
      <c r="CG29" s="637"/>
      <c r="CH29" s="637"/>
      <c r="CI29" s="637"/>
      <c r="CJ29" s="637"/>
      <c r="CK29" s="637"/>
      <c r="CL29" s="637"/>
      <c r="CM29" s="637"/>
      <c r="CN29" s="637"/>
      <c r="CO29" s="637"/>
      <c r="CP29" s="637"/>
      <c r="CQ29" s="638"/>
      <c r="CR29" s="621">
        <v>748174</v>
      </c>
      <c r="CS29" s="645"/>
      <c r="CT29" s="645"/>
      <c r="CU29" s="645"/>
      <c r="CV29" s="645"/>
      <c r="CW29" s="645"/>
      <c r="CX29" s="645"/>
      <c r="CY29" s="646"/>
      <c r="CZ29" s="626">
        <v>13.2</v>
      </c>
      <c r="DA29" s="657"/>
      <c r="DB29" s="657"/>
      <c r="DC29" s="659"/>
      <c r="DD29" s="630">
        <v>696642</v>
      </c>
      <c r="DE29" s="645"/>
      <c r="DF29" s="645"/>
      <c r="DG29" s="645"/>
      <c r="DH29" s="645"/>
      <c r="DI29" s="645"/>
      <c r="DJ29" s="645"/>
      <c r="DK29" s="646"/>
      <c r="DL29" s="630">
        <v>696642</v>
      </c>
      <c r="DM29" s="645"/>
      <c r="DN29" s="645"/>
      <c r="DO29" s="645"/>
      <c r="DP29" s="645"/>
      <c r="DQ29" s="645"/>
      <c r="DR29" s="645"/>
      <c r="DS29" s="645"/>
      <c r="DT29" s="645"/>
      <c r="DU29" s="645"/>
      <c r="DV29" s="646"/>
      <c r="DW29" s="626">
        <v>22.1</v>
      </c>
      <c r="DX29" s="657"/>
      <c r="DY29" s="657"/>
      <c r="DZ29" s="657"/>
      <c r="EA29" s="657"/>
      <c r="EB29" s="657"/>
      <c r="EC29" s="658"/>
    </row>
    <row r="30" spans="2:133" ht="11.25" customHeight="1" x14ac:dyDescent="0.15">
      <c r="B30" s="618" t="s">
        <v>303</v>
      </c>
      <c r="C30" s="619"/>
      <c r="D30" s="619"/>
      <c r="E30" s="619"/>
      <c r="F30" s="619"/>
      <c r="G30" s="619"/>
      <c r="H30" s="619"/>
      <c r="I30" s="619"/>
      <c r="J30" s="619"/>
      <c r="K30" s="619"/>
      <c r="L30" s="619"/>
      <c r="M30" s="619"/>
      <c r="N30" s="619"/>
      <c r="O30" s="619"/>
      <c r="P30" s="619"/>
      <c r="Q30" s="620"/>
      <c r="R30" s="621">
        <v>15537</v>
      </c>
      <c r="S30" s="622"/>
      <c r="T30" s="622"/>
      <c r="U30" s="622"/>
      <c r="V30" s="622"/>
      <c r="W30" s="622"/>
      <c r="X30" s="622"/>
      <c r="Y30" s="623"/>
      <c r="Z30" s="624">
        <v>0.3</v>
      </c>
      <c r="AA30" s="624"/>
      <c r="AB30" s="624"/>
      <c r="AC30" s="624"/>
      <c r="AD30" s="625" t="s">
        <v>170</v>
      </c>
      <c r="AE30" s="625"/>
      <c r="AF30" s="625"/>
      <c r="AG30" s="625"/>
      <c r="AH30" s="625"/>
      <c r="AI30" s="625"/>
      <c r="AJ30" s="625"/>
      <c r="AK30" s="625"/>
      <c r="AL30" s="626" t="s">
        <v>170</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99.4</v>
      </c>
      <c r="BH30" s="682"/>
      <c r="BI30" s="682"/>
      <c r="BJ30" s="682"/>
      <c r="BK30" s="682"/>
      <c r="BL30" s="682"/>
      <c r="BM30" s="616">
        <v>96</v>
      </c>
      <c r="BN30" s="682"/>
      <c r="BO30" s="682"/>
      <c r="BP30" s="682"/>
      <c r="BQ30" s="683"/>
      <c r="BR30" s="681">
        <v>99.3</v>
      </c>
      <c r="BS30" s="682"/>
      <c r="BT30" s="682"/>
      <c r="BU30" s="682"/>
      <c r="BV30" s="682"/>
      <c r="BW30" s="682"/>
      <c r="BX30" s="616">
        <v>95.9</v>
      </c>
      <c r="BY30" s="682"/>
      <c r="BZ30" s="682"/>
      <c r="CA30" s="682"/>
      <c r="CB30" s="683"/>
      <c r="CD30" s="686"/>
      <c r="CE30" s="687"/>
      <c r="CF30" s="636" t="s">
        <v>306</v>
      </c>
      <c r="CG30" s="637"/>
      <c r="CH30" s="637"/>
      <c r="CI30" s="637"/>
      <c r="CJ30" s="637"/>
      <c r="CK30" s="637"/>
      <c r="CL30" s="637"/>
      <c r="CM30" s="637"/>
      <c r="CN30" s="637"/>
      <c r="CO30" s="637"/>
      <c r="CP30" s="637"/>
      <c r="CQ30" s="638"/>
      <c r="CR30" s="621">
        <v>694837</v>
      </c>
      <c r="CS30" s="622"/>
      <c r="CT30" s="622"/>
      <c r="CU30" s="622"/>
      <c r="CV30" s="622"/>
      <c r="CW30" s="622"/>
      <c r="CX30" s="622"/>
      <c r="CY30" s="623"/>
      <c r="CZ30" s="626">
        <v>12.3</v>
      </c>
      <c r="DA30" s="657"/>
      <c r="DB30" s="657"/>
      <c r="DC30" s="659"/>
      <c r="DD30" s="630">
        <v>646021</v>
      </c>
      <c r="DE30" s="622"/>
      <c r="DF30" s="622"/>
      <c r="DG30" s="622"/>
      <c r="DH30" s="622"/>
      <c r="DI30" s="622"/>
      <c r="DJ30" s="622"/>
      <c r="DK30" s="623"/>
      <c r="DL30" s="630">
        <v>646021</v>
      </c>
      <c r="DM30" s="622"/>
      <c r="DN30" s="622"/>
      <c r="DO30" s="622"/>
      <c r="DP30" s="622"/>
      <c r="DQ30" s="622"/>
      <c r="DR30" s="622"/>
      <c r="DS30" s="622"/>
      <c r="DT30" s="622"/>
      <c r="DU30" s="622"/>
      <c r="DV30" s="623"/>
      <c r="DW30" s="626">
        <v>20.5</v>
      </c>
      <c r="DX30" s="657"/>
      <c r="DY30" s="657"/>
      <c r="DZ30" s="657"/>
      <c r="EA30" s="657"/>
      <c r="EB30" s="657"/>
      <c r="EC30" s="658"/>
    </row>
    <row r="31" spans="2:133" ht="11.25" customHeight="1" x14ac:dyDescent="0.15">
      <c r="B31" s="618" t="s">
        <v>307</v>
      </c>
      <c r="C31" s="619"/>
      <c r="D31" s="619"/>
      <c r="E31" s="619"/>
      <c r="F31" s="619"/>
      <c r="G31" s="619"/>
      <c r="H31" s="619"/>
      <c r="I31" s="619"/>
      <c r="J31" s="619"/>
      <c r="K31" s="619"/>
      <c r="L31" s="619"/>
      <c r="M31" s="619"/>
      <c r="N31" s="619"/>
      <c r="O31" s="619"/>
      <c r="P31" s="619"/>
      <c r="Q31" s="620"/>
      <c r="R31" s="621">
        <v>24861</v>
      </c>
      <c r="S31" s="622"/>
      <c r="T31" s="622"/>
      <c r="U31" s="622"/>
      <c r="V31" s="622"/>
      <c r="W31" s="622"/>
      <c r="X31" s="622"/>
      <c r="Y31" s="623"/>
      <c r="Z31" s="624">
        <v>0.4</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99.5</v>
      </c>
      <c r="BH31" s="645"/>
      <c r="BI31" s="645"/>
      <c r="BJ31" s="645"/>
      <c r="BK31" s="645"/>
      <c r="BL31" s="645"/>
      <c r="BM31" s="627">
        <v>94.6</v>
      </c>
      <c r="BN31" s="679"/>
      <c r="BO31" s="679"/>
      <c r="BP31" s="679"/>
      <c r="BQ31" s="680"/>
      <c r="BR31" s="678">
        <v>99.2</v>
      </c>
      <c r="BS31" s="645"/>
      <c r="BT31" s="645"/>
      <c r="BU31" s="645"/>
      <c r="BV31" s="645"/>
      <c r="BW31" s="645"/>
      <c r="BX31" s="627">
        <v>94.2</v>
      </c>
      <c r="BY31" s="679"/>
      <c r="BZ31" s="679"/>
      <c r="CA31" s="679"/>
      <c r="CB31" s="680"/>
      <c r="CD31" s="686"/>
      <c r="CE31" s="687"/>
      <c r="CF31" s="636" t="s">
        <v>310</v>
      </c>
      <c r="CG31" s="637"/>
      <c r="CH31" s="637"/>
      <c r="CI31" s="637"/>
      <c r="CJ31" s="637"/>
      <c r="CK31" s="637"/>
      <c r="CL31" s="637"/>
      <c r="CM31" s="637"/>
      <c r="CN31" s="637"/>
      <c r="CO31" s="637"/>
      <c r="CP31" s="637"/>
      <c r="CQ31" s="638"/>
      <c r="CR31" s="621">
        <v>53337</v>
      </c>
      <c r="CS31" s="645"/>
      <c r="CT31" s="645"/>
      <c r="CU31" s="645"/>
      <c r="CV31" s="645"/>
      <c r="CW31" s="645"/>
      <c r="CX31" s="645"/>
      <c r="CY31" s="646"/>
      <c r="CZ31" s="626">
        <v>0.9</v>
      </c>
      <c r="DA31" s="657"/>
      <c r="DB31" s="657"/>
      <c r="DC31" s="659"/>
      <c r="DD31" s="630">
        <v>50621</v>
      </c>
      <c r="DE31" s="645"/>
      <c r="DF31" s="645"/>
      <c r="DG31" s="645"/>
      <c r="DH31" s="645"/>
      <c r="DI31" s="645"/>
      <c r="DJ31" s="645"/>
      <c r="DK31" s="646"/>
      <c r="DL31" s="630">
        <v>50621</v>
      </c>
      <c r="DM31" s="645"/>
      <c r="DN31" s="645"/>
      <c r="DO31" s="645"/>
      <c r="DP31" s="645"/>
      <c r="DQ31" s="645"/>
      <c r="DR31" s="645"/>
      <c r="DS31" s="645"/>
      <c r="DT31" s="645"/>
      <c r="DU31" s="645"/>
      <c r="DV31" s="646"/>
      <c r="DW31" s="626">
        <v>1.6</v>
      </c>
      <c r="DX31" s="657"/>
      <c r="DY31" s="657"/>
      <c r="DZ31" s="657"/>
      <c r="EA31" s="657"/>
      <c r="EB31" s="657"/>
      <c r="EC31" s="658"/>
    </row>
    <row r="32" spans="2:133" ht="11.25" customHeight="1" x14ac:dyDescent="0.15">
      <c r="B32" s="618" t="s">
        <v>311</v>
      </c>
      <c r="C32" s="619"/>
      <c r="D32" s="619"/>
      <c r="E32" s="619"/>
      <c r="F32" s="619"/>
      <c r="G32" s="619"/>
      <c r="H32" s="619"/>
      <c r="I32" s="619"/>
      <c r="J32" s="619"/>
      <c r="K32" s="619"/>
      <c r="L32" s="619"/>
      <c r="M32" s="619"/>
      <c r="N32" s="619"/>
      <c r="O32" s="619"/>
      <c r="P32" s="619"/>
      <c r="Q32" s="620"/>
      <c r="R32" s="621">
        <v>159670</v>
      </c>
      <c r="S32" s="622"/>
      <c r="T32" s="622"/>
      <c r="U32" s="622"/>
      <c r="V32" s="622"/>
      <c r="W32" s="622"/>
      <c r="X32" s="622"/>
      <c r="Y32" s="623"/>
      <c r="Z32" s="624">
        <v>2.8</v>
      </c>
      <c r="AA32" s="624"/>
      <c r="AB32" s="624"/>
      <c r="AC32" s="624"/>
      <c r="AD32" s="625" t="s">
        <v>230</v>
      </c>
      <c r="AE32" s="625"/>
      <c r="AF32" s="625"/>
      <c r="AG32" s="625"/>
      <c r="AH32" s="625"/>
      <c r="AI32" s="625"/>
      <c r="AJ32" s="625"/>
      <c r="AK32" s="625"/>
      <c r="AL32" s="626" t="s">
        <v>170</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96.5</v>
      </c>
      <c r="BN32" s="691"/>
      <c r="BO32" s="691"/>
      <c r="BP32" s="691"/>
      <c r="BQ32" s="693"/>
      <c r="BR32" s="690">
        <v>99.3</v>
      </c>
      <c r="BS32" s="691"/>
      <c r="BT32" s="691"/>
      <c r="BU32" s="691"/>
      <c r="BV32" s="691"/>
      <c r="BW32" s="691"/>
      <c r="BX32" s="692">
        <v>96.6</v>
      </c>
      <c r="BY32" s="691"/>
      <c r="BZ32" s="691"/>
      <c r="CA32" s="691"/>
      <c r="CB32" s="693"/>
      <c r="CD32" s="688"/>
      <c r="CE32" s="689"/>
      <c r="CF32" s="636" t="s">
        <v>313</v>
      </c>
      <c r="CG32" s="637"/>
      <c r="CH32" s="637"/>
      <c r="CI32" s="637"/>
      <c r="CJ32" s="637"/>
      <c r="CK32" s="637"/>
      <c r="CL32" s="637"/>
      <c r="CM32" s="637"/>
      <c r="CN32" s="637"/>
      <c r="CO32" s="637"/>
      <c r="CP32" s="637"/>
      <c r="CQ32" s="638"/>
      <c r="CR32" s="621">
        <v>3</v>
      </c>
      <c r="CS32" s="622"/>
      <c r="CT32" s="622"/>
      <c r="CU32" s="622"/>
      <c r="CV32" s="622"/>
      <c r="CW32" s="622"/>
      <c r="CX32" s="622"/>
      <c r="CY32" s="623"/>
      <c r="CZ32" s="626">
        <v>0</v>
      </c>
      <c r="DA32" s="657"/>
      <c r="DB32" s="657"/>
      <c r="DC32" s="659"/>
      <c r="DD32" s="630">
        <v>3</v>
      </c>
      <c r="DE32" s="622"/>
      <c r="DF32" s="622"/>
      <c r="DG32" s="622"/>
      <c r="DH32" s="622"/>
      <c r="DI32" s="622"/>
      <c r="DJ32" s="622"/>
      <c r="DK32" s="623"/>
      <c r="DL32" s="630">
        <v>3</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314</v>
      </c>
      <c r="C33" s="619"/>
      <c r="D33" s="619"/>
      <c r="E33" s="619"/>
      <c r="F33" s="619"/>
      <c r="G33" s="619"/>
      <c r="H33" s="619"/>
      <c r="I33" s="619"/>
      <c r="J33" s="619"/>
      <c r="K33" s="619"/>
      <c r="L33" s="619"/>
      <c r="M33" s="619"/>
      <c r="N33" s="619"/>
      <c r="O33" s="619"/>
      <c r="P33" s="619"/>
      <c r="Q33" s="620"/>
      <c r="R33" s="621">
        <v>101136</v>
      </c>
      <c r="S33" s="622"/>
      <c r="T33" s="622"/>
      <c r="U33" s="622"/>
      <c r="V33" s="622"/>
      <c r="W33" s="622"/>
      <c r="X33" s="622"/>
      <c r="Y33" s="623"/>
      <c r="Z33" s="624">
        <v>1.8</v>
      </c>
      <c r="AA33" s="624"/>
      <c r="AB33" s="624"/>
      <c r="AC33" s="624"/>
      <c r="AD33" s="625" t="s">
        <v>170</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2676574</v>
      </c>
      <c r="CS33" s="645"/>
      <c r="CT33" s="645"/>
      <c r="CU33" s="645"/>
      <c r="CV33" s="645"/>
      <c r="CW33" s="645"/>
      <c r="CX33" s="645"/>
      <c r="CY33" s="646"/>
      <c r="CZ33" s="626">
        <v>47.3</v>
      </c>
      <c r="DA33" s="657"/>
      <c r="DB33" s="657"/>
      <c r="DC33" s="659"/>
      <c r="DD33" s="630">
        <v>1995300</v>
      </c>
      <c r="DE33" s="645"/>
      <c r="DF33" s="645"/>
      <c r="DG33" s="645"/>
      <c r="DH33" s="645"/>
      <c r="DI33" s="645"/>
      <c r="DJ33" s="645"/>
      <c r="DK33" s="646"/>
      <c r="DL33" s="630">
        <v>1362281</v>
      </c>
      <c r="DM33" s="645"/>
      <c r="DN33" s="645"/>
      <c r="DO33" s="645"/>
      <c r="DP33" s="645"/>
      <c r="DQ33" s="645"/>
      <c r="DR33" s="645"/>
      <c r="DS33" s="645"/>
      <c r="DT33" s="645"/>
      <c r="DU33" s="645"/>
      <c r="DV33" s="646"/>
      <c r="DW33" s="626">
        <v>43.1</v>
      </c>
      <c r="DX33" s="657"/>
      <c r="DY33" s="657"/>
      <c r="DZ33" s="657"/>
      <c r="EA33" s="657"/>
      <c r="EB33" s="657"/>
      <c r="EC33" s="658"/>
    </row>
    <row r="34" spans="2:133" ht="11.25" customHeight="1" x14ac:dyDescent="0.15">
      <c r="B34" s="618" t="s">
        <v>316</v>
      </c>
      <c r="C34" s="619"/>
      <c r="D34" s="619"/>
      <c r="E34" s="619"/>
      <c r="F34" s="619"/>
      <c r="G34" s="619"/>
      <c r="H34" s="619"/>
      <c r="I34" s="619"/>
      <c r="J34" s="619"/>
      <c r="K34" s="619"/>
      <c r="L34" s="619"/>
      <c r="M34" s="619"/>
      <c r="N34" s="619"/>
      <c r="O34" s="619"/>
      <c r="P34" s="619"/>
      <c r="Q34" s="620"/>
      <c r="R34" s="621">
        <v>398752</v>
      </c>
      <c r="S34" s="622"/>
      <c r="T34" s="622"/>
      <c r="U34" s="622"/>
      <c r="V34" s="622"/>
      <c r="W34" s="622"/>
      <c r="X34" s="622"/>
      <c r="Y34" s="623"/>
      <c r="Z34" s="624">
        <v>7</v>
      </c>
      <c r="AA34" s="624"/>
      <c r="AB34" s="624"/>
      <c r="AC34" s="624"/>
      <c r="AD34" s="625">
        <v>431</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826894</v>
      </c>
      <c r="CS34" s="622"/>
      <c r="CT34" s="622"/>
      <c r="CU34" s="622"/>
      <c r="CV34" s="622"/>
      <c r="CW34" s="622"/>
      <c r="CX34" s="622"/>
      <c r="CY34" s="623"/>
      <c r="CZ34" s="626">
        <v>14.6</v>
      </c>
      <c r="DA34" s="657"/>
      <c r="DB34" s="657"/>
      <c r="DC34" s="659"/>
      <c r="DD34" s="630">
        <v>553840</v>
      </c>
      <c r="DE34" s="622"/>
      <c r="DF34" s="622"/>
      <c r="DG34" s="622"/>
      <c r="DH34" s="622"/>
      <c r="DI34" s="622"/>
      <c r="DJ34" s="622"/>
      <c r="DK34" s="623"/>
      <c r="DL34" s="630">
        <v>437087</v>
      </c>
      <c r="DM34" s="622"/>
      <c r="DN34" s="622"/>
      <c r="DO34" s="622"/>
      <c r="DP34" s="622"/>
      <c r="DQ34" s="622"/>
      <c r="DR34" s="622"/>
      <c r="DS34" s="622"/>
      <c r="DT34" s="622"/>
      <c r="DU34" s="622"/>
      <c r="DV34" s="623"/>
      <c r="DW34" s="626">
        <v>13.8</v>
      </c>
      <c r="DX34" s="657"/>
      <c r="DY34" s="657"/>
      <c r="DZ34" s="657"/>
      <c r="EA34" s="657"/>
      <c r="EB34" s="657"/>
      <c r="EC34" s="658"/>
    </row>
    <row r="35" spans="2:133" ht="11.25" customHeight="1" x14ac:dyDescent="0.15">
      <c r="B35" s="618" t="s">
        <v>320</v>
      </c>
      <c r="C35" s="619"/>
      <c r="D35" s="619"/>
      <c r="E35" s="619"/>
      <c r="F35" s="619"/>
      <c r="G35" s="619"/>
      <c r="H35" s="619"/>
      <c r="I35" s="619"/>
      <c r="J35" s="619"/>
      <c r="K35" s="619"/>
      <c r="L35" s="619"/>
      <c r="M35" s="619"/>
      <c r="N35" s="619"/>
      <c r="O35" s="619"/>
      <c r="P35" s="619"/>
      <c r="Q35" s="620"/>
      <c r="R35" s="621">
        <v>694466</v>
      </c>
      <c r="S35" s="622"/>
      <c r="T35" s="622"/>
      <c r="U35" s="622"/>
      <c r="V35" s="622"/>
      <c r="W35" s="622"/>
      <c r="X35" s="622"/>
      <c r="Y35" s="623"/>
      <c r="Z35" s="624">
        <v>12.1</v>
      </c>
      <c r="AA35" s="624"/>
      <c r="AB35" s="624"/>
      <c r="AC35" s="624"/>
      <c r="AD35" s="625" t="s">
        <v>170</v>
      </c>
      <c r="AE35" s="625"/>
      <c r="AF35" s="625"/>
      <c r="AG35" s="625"/>
      <c r="AH35" s="625"/>
      <c r="AI35" s="625"/>
      <c r="AJ35" s="625"/>
      <c r="AK35" s="625"/>
      <c r="AL35" s="626" t="s">
        <v>230</v>
      </c>
      <c r="AM35" s="627"/>
      <c r="AN35" s="627"/>
      <c r="AO35" s="628"/>
      <c r="AP35" s="214"/>
      <c r="AQ35" s="694" t="s">
        <v>321</v>
      </c>
      <c r="AR35" s="695"/>
      <c r="AS35" s="695"/>
      <c r="AT35" s="695"/>
      <c r="AU35" s="695"/>
      <c r="AV35" s="695"/>
      <c r="AW35" s="695"/>
      <c r="AX35" s="695"/>
      <c r="AY35" s="696"/>
      <c r="AZ35" s="610">
        <v>1003168</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7582</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56295</v>
      </c>
      <c r="CS35" s="645"/>
      <c r="CT35" s="645"/>
      <c r="CU35" s="645"/>
      <c r="CV35" s="645"/>
      <c r="CW35" s="645"/>
      <c r="CX35" s="645"/>
      <c r="CY35" s="646"/>
      <c r="CZ35" s="626">
        <v>1</v>
      </c>
      <c r="DA35" s="657"/>
      <c r="DB35" s="657"/>
      <c r="DC35" s="659"/>
      <c r="DD35" s="630">
        <v>29429</v>
      </c>
      <c r="DE35" s="645"/>
      <c r="DF35" s="645"/>
      <c r="DG35" s="645"/>
      <c r="DH35" s="645"/>
      <c r="DI35" s="645"/>
      <c r="DJ35" s="645"/>
      <c r="DK35" s="646"/>
      <c r="DL35" s="630">
        <v>28100</v>
      </c>
      <c r="DM35" s="645"/>
      <c r="DN35" s="645"/>
      <c r="DO35" s="645"/>
      <c r="DP35" s="645"/>
      <c r="DQ35" s="645"/>
      <c r="DR35" s="645"/>
      <c r="DS35" s="645"/>
      <c r="DT35" s="645"/>
      <c r="DU35" s="645"/>
      <c r="DV35" s="646"/>
      <c r="DW35" s="626">
        <v>0.9</v>
      </c>
      <c r="DX35" s="657"/>
      <c r="DY35" s="657"/>
      <c r="DZ35" s="657"/>
      <c r="EA35" s="657"/>
      <c r="EB35" s="657"/>
      <c r="EC35" s="658"/>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230</v>
      </c>
      <c r="AA36" s="624"/>
      <c r="AB36" s="624"/>
      <c r="AC36" s="624"/>
      <c r="AD36" s="625" t="s">
        <v>170</v>
      </c>
      <c r="AE36" s="625"/>
      <c r="AF36" s="625"/>
      <c r="AG36" s="625"/>
      <c r="AH36" s="625"/>
      <c r="AI36" s="625"/>
      <c r="AJ36" s="625"/>
      <c r="AK36" s="625"/>
      <c r="AL36" s="626" t="s">
        <v>170</v>
      </c>
      <c r="AM36" s="627"/>
      <c r="AN36" s="627"/>
      <c r="AO36" s="628"/>
      <c r="AQ36" s="698" t="s">
        <v>325</v>
      </c>
      <c r="AR36" s="699"/>
      <c r="AS36" s="699"/>
      <c r="AT36" s="699"/>
      <c r="AU36" s="699"/>
      <c r="AV36" s="699"/>
      <c r="AW36" s="699"/>
      <c r="AX36" s="699"/>
      <c r="AY36" s="700"/>
      <c r="AZ36" s="621">
        <v>408911</v>
      </c>
      <c r="BA36" s="622"/>
      <c r="BB36" s="622"/>
      <c r="BC36" s="622"/>
      <c r="BD36" s="645"/>
      <c r="BE36" s="645"/>
      <c r="BF36" s="680"/>
      <c r="BG36" s="636" t="s">
        <v>326</v>
      </c>
      <c r="BH36" s="637"/>
      <c r="BI36" s="637"/>
      <c r="BJ36" s="637"/>
      <c r="BK36" s="637"/>
      <c r="BL36" s="637"/>
      <c r="BM36" s="637"/>
      <c r="BN36" s="637"/>
      <c r="BO36" s="637"/>
      <c r="BP36" s="637"/>
      <c r="BQ36" s="637"/>
      <c r="BR36" s="637"/>
      <c r="BS36" s="637"/>
      <c r="BT36" s="637"/>
      <c r="BU36" s="638"/>
      <c r="BV36" s="621">
        <v>14176</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1118030</v>
      </c>
      <c r="CS36" s="622"/>
      <c r="CT36" s="622"/>
      <c r="CU36" s="622"/>
      <c r="CV36" s="622"/>
      <c r="CW36" s="622"/>
      <c r="CX36" s="622"/>
      <c r="CY36" s="623"/>
      <c r="CZ36" s="626">
        <v>19.8</v>
      </c>
      <c r="DA36" s="657"/>
      <c r="DB36" s="657"/>
      <c r="DC36" s="659"/>
      <c r="DD36" s="630">
        <v>856188</v>
      </c>
      <c r="DE36" s="622"/>
      <c r="DF36" s="622"/>
      <c r="DG36" s="622"/>
      <c r="DH36" s="622"/>
      <c r="DI36" s="622"/>
      <c r="DJ36" s="622"/>
      <c r="DK36" s="623"/>
      <c r="DL36" s="630">
        <v>501891</v>
      </c>
      <c r="DM36" s="622"/>
      <c r="DN36" s="622"/>
      <c r="DO36" s="622"/>
      <c r="DP36" s="622"/>
      <c r="DQ36" s="622"/>
      <c r="DR36" s="622"/>
      <c r="DS36" s="622"/>
      <c r="DT36" s="622"/>
      <c r="DU36" s="622"/>
      <c r="DV36" s="623"/>
      <c r="DW36" s="626">
        <v>15.9</v>
      </c>
      <c r="DX36" s="657"/>
      <c r="DY36" s="657"/>
      <c r="DZ36" s="657"/>
      <c r="EA36" s="657"/>
      <c r="EB36" s="657"/>
      <c r="EC36" s="658"/>
    </row>
    <row r="37" spans="2:133" ht="11.25" customHeight="1" x14ac:dyDescent="0.15">
      <c r="B37" s="618" t="s">
        <v>328</v>
      </c>
      <c r="C37" s="619"/>
      <c r="D37" s="619"/>
      <c r="E37" s="619"/>
      <c r="F37" s="619"/>
      <c r="G37" s="619"/>
      <c r="H37" s="619"/>
      <c r="I37" s="619"/>
      <c r="J37" s="619"/>
      <c r="K37" s="619"/>
      <c r="L37" s="619"/>
      <c r="M37" s="619"/>
      <c r="N37" s="619"/>
      <c r="O37" s="619"/>
      <c r="P37" s="619"/>
      <c r="Q37" s="620"/>
      <c r="R37" s="621">
        <v>134566</v>
      </c>
      <c r="S37" s="622"/>
      <c r="T37" s="622"/>
      <c r="U37" s="622"/>
      <c r="V37" s="622"/>
      <c r="W37" s="622"/>
      <c r="X37" s="622"/>
      <c r="Y37" s="623"/>
      <c r="Z37" s="624">
        <v>2.4</v>
      </c>
      <c r="AA37" s="624"/>
      <c r="AB37" s="624"/>
      <c r="AC37" s="624"/>
      <c r="AD37" s="625" t="s">
        <v>170</v>
      </c>
      <c r="AE37" s="625"/>
      <c r="AF37" s="625"/>
      <c r="AG37" s="625"/>
      <c r="AH37" s="625"/>
      <c r="AI37" s="625"/>
      <c r="AJ37" s="625"/>
      <c r="AK37" s="625"/>
      <c r="AL37" s="626" t="s">
        <v>170</v>
      </c>
      <c r="AM37" s="627"/>
      <c r="AN37" s="627"/>
      <c r="AO37" s="628"/>
      <c r="AQ37" s="698" t="s">
        <v>329</v>
      </c>
      <c r="AR37" s="699"/>
      <c r="AS37" s="699"/>
      <c r="AT37" s="699"/>
      <c r="AU37" s="699"/>
      <c r="AV37" s="699"/>
      <c r="AW37" s="699"/>
      <c r="AX37" s="699"/>
      <c r="AY37" s="700"/>
      <c r="AZ37" s="621">
        <v>278781</v>
      </c>
      <c r="BA37" s="622"/>
      <c r="BB37" s="622"/>
      <c r="BC37" s="622"/>
      <c r="BD37" s="645"/>
      <c r="BE37" s="645"/>
      <c r="BF37" s="680"/>
      <c r="BG37" s="636" t="s">
        <v>330</v>
      </c>
      <c r="BH37" s="637"/>
      <c r="BI37" s="637"/>
      <c r="BJ37" s="637"/>
      <c r="BK37" s="637"/>
      <c r="BL37" s="637"/>
      <c r="BM37" s="637"/>
      <c r="BN37" s="637"/>
      <c r="BO37" s="637"/>
      <c r="BP37" s="637"/>
      <c r="BQ37" s="637"/>
      <c r="BR37" s="637"/>
      <c r="BS37" s="637"/>
      <c r="BT37" s="637"/>
      <c r="BU37" s="638"/>
      <c r="BV37" s="621">
        <v>767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261622</v>
      </c>
      <c r="CS37" s="645"/>
      <c r="CT37" s="645"/>
      <c r="CU37" s="645"/>
      <c r="CV37" s="645"/>
      <c r="CW37" s="645"/>
      <c r="CX37" s="645"/>
      <c r="CY37" s="646"/>
      <c r="CZ37" s="626">
        <v>4.5999999999999996</v>
      </c>
      <c r="DA37" s="657"/>
      <c r="DB37" s="657"/>
      <c r="DC37" s="659"/>
      <c r="DD37" s="630">
        <v>248517</v>
      </c>
      <c r="DE37" s="645"/>
      <c r="DF37" s="645"/>
      <c r="DG37" s="645"/>
      <c r="DH37" s="645"/>
      <c r="DI37" s="645"/>
      <c r="DJ37" s="645"/>
      <c r="DK37" s="646"/>
      <c r="DL37" s="630">
        <v>248361</v>
      </c>
      <c r="DM37" s="645"/>
      <c r="DN37" s="645"/>
      <c r="DO37" s="645"/>
      <c r="DP37" s="645"/>
      <c r="DQ37" s="645"/>
      <c r="DR37" s="645"/>
      <c r="DS37" s="645"/>
      <c r="DT37" s="645"/>
      <c r="DU37" s="645"/>
      <c r="DV37" s="646"/>
      <c r="DW37" s="626">
        <v>7.9</v>
      </c>
      <c r="DX37" s="657"/>
      <c r="DY37" s="657"/>
      <c r="DZ37" s="657"/>
      <c r="EA37" s="657"/>
      <c r="EB37" s="657"/>
      <c r="EC37" s="658"/>
    </row>
    <row r="38" spans="2:133" ht="11.25" customHeight="1" x14ac:dyDescent="0.15">
      <c r="B38" s="666" t="s">
        <v>332</v>
      </c>
      <c r="C38" s="667"/>
      <c r="D38" s="667"/>
      <c r="E38" s="667"/>
      <c r="F38" s="667"/>
      <c r="G38" s="667"/>
      <c r="H38" s="667"/>
      <c r="I38" s="667"/>
      <c r="J38" s="667"/>
      <c r="K38" s="667"/>
      <c r="L38" s="667"/>
      <c r="M38" s="667"/>
      <c r="N38" s="667"/>
      <c r="O38" s="667"/>
      <c r="P38" s="667"/>
      <c r="Q38" s="668"/>
      <c r="R38" s="701">
        <v>5716398</v>
      </c>
      <c r="S38" s="702"/>
      <c r="T38" s="702"/>
      <c r="U38" s="702"/>
      <c r="V38" s="702"/>
      <c r="W38" s="702"/>
      <c r="X38" s="702"/>
      <c r="Y38" s="703"/>
      <c r="Z38" s="704">
        <v>100</v>
      </c>
      <c r="AA38" s="704"/>
      <c r="AB38" s="704"/>
      <c r="AC38" s="704"/>
      <c r="AD38" s="705">
        <v>3024029</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26626</v>
      </c>
      <c r="BA38" s="622"/>
      <c r="BB38" s="622"/>
      <c r="BC38" s="622"/>
      <c r="BD38" s="645"/>
      <c r="BE38" s="645"/>
      <c r="BF38" s="680"/>
      <c r="BG38" s="636" t="s">
        <v>334</v>
      </c>
      <c r="BH38" s="637"/>
      <c r="BI38" s="637"/>
      <c r="BJ38" s="637"/>
      <c r="BK38" s="637"/>
      <c r="BL38" s="637"/>
      <c r="BM38" s="637"/>
      <c r="BN38" s="637"/>
      <c r="BO38" s="637"/>
      <c r="BP38" s="637"/>
      <c r="BQ38" s="637"/>
      <c r="BR38" s="637"/>
      <c r="BS38" s="637"/>
      <c r="BT38" s="637"/>
      <c r="BU38" s="638"/>
      <c r="BV38" s="621">
        <v>1192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567631</v>
      </c>
      <c r="CS38" s="622"/>
      <c r="CT38" s="622"/>
      <c r="CU38" s="622"/>
      <c r="CV38" s="622"/>
      <c r="CW38" s="622"/>
      <c r="CX38" s="622"/>
      <c r="CY38" s="623"/>
      <c r="CZ38" s="626">
        <v>10</v>
      </c>
      <c r="DA38" s="657"/>
      <c r="DB38" s="657"/>
      <c r="DC38" s="659"/>
      <c r="DD38" s="630">
        <v>500445</v>
      </c>
      <c r="DE38" s="622"/>
      <c r="DF38" s="622"/>
      <c r="DG38" s="622"/>
      <c r="DH38" s="622"/>
      <c r="DI38" s="622"/>
      <c r="DJ38" s="622"/>
      <c r="DK38" s="623"/>
      <c r="DL38" s="630">
        <v>395203</v>
      </c>
      <c r="DM38" s="622"/>
      <c r="DN38" s="622"/>
      <c r="DO38" s="622"/>
      <c r="DP38" s="622"/>
      <c r="DQ38" s="622"/>
      <c r="DR38" s="622"/>
      <c r="DS38" s="622"/>
      <c r="DT38" s="622"/>
      <c r="DU38" s="622"/>
      <c r="DV38" s="623"/>
      <c r="DW38" s="626">
        <v>12.5</v>
      </c>
      <c r="DX38" s="657"/>
      <c r="DY38" s="657"/>
      <c r="DZ38" s="657"/>
      <c r="EA38" s="657"/>
      <c r="EB38" s="657"/>
      <c r="EC38" s="658"/>
    </row>
    <row r="39" spans="2:133" ht="11.25" customHeight="1" x14ac:dyDescent="0.15">
      <c r="AQ39" s="698" t="s">
        <v>336</v>
      </c>
      <c r="AR39" s="699"/>
      <c r="AS39" s="699"/>
      <c r="AT39" s="699"/>
      <c r="AU39" s="699"/>
      <c r="AV39" s="699"/>
      <c r="AW39" s="699"/>
      <c r="AX39" s="699"/>
      <c r="AY39" s="700"/>
      <c r="AZ39" s="621" t="s">
        <v>170</v>
      </c>
      <c r="BA39" s="622"/>
      <c r="BB39" s="622"/>
      <c r="BC39" s="622"/>
      <c r="BD39" s="645"/>
      <c r="BE39" s="645"/>
      <c r="BF39" s="680"/>
      <c r="BG39" s="712" t="s">
        <v>337</v>
      </c>
      <c r="BH39" s="713"/>
      <c r="BI39" s="713"/>
      <c r="BJ39" s="713"/>
      <c r="BK39" s="713"/>
      <c r="BL39" s="215"/>
      <c r="BM39" s="637" t="s">
        <v>338</v>
      </c>
      <c r="BN39" s="637"/>
      <c r="BO39" s="637"/>
      <c r="BP39" s="637"/>
      <c r="BQ39" s="637"/>
      <c r="BR39" s="637"/>
      <c r="BS39" s="637"/>
      <c r="BT39" s="637"/>
      <c r="BU39" s="638"/>
      <c r="BV39" s="621">
        <v>93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62326</v>
      </c>
      <c r="CS39" s="645"/>
      <c r="CT39" s="645"/>
      <c r="CU39" s="645"/>
      <c r="CV39" s="645"/>
      <c r="CW39" s="645"/>
      <c r="CX39" s="645"/>
      <c r="CY39" s="646"/>
      <c r="CZ39" s="626">
        <v>1.1000000000000001</v>
      </c>
      <c r="DA39" s="657"/>
      <c r="DB39" s="657"/>
      <c r="DC39" s="659"/>
      <c r="DD39" s="630">
        <v>30000</v>
      </c>
      <c r="DE39" s="645"/>
      <c r="DF39" s="645"/>
      <c r="DG39" s="645"/>
      <c r="DH39" s="645"/>
      <c r="DI39" s="645"/>
      <c r="DJ39" s="645"/>
      <c r="DK39" s="646"/>
      <c r="DL39" s="630" t="s">
        <v>230</v>
      </c>
      <c r="DM39" s="645"/>
      <c r="DN39" s="645"/>
      <c r="DO39" s="645"/>
      <c r="DP39" s="645"/>
      <c r="DQ39" s="645"/>
      <c r="DR39" s="645"/>
      <c r="DS39" s="645"/>
      <c r="DT39" s="645"/>
      <c r="DU39" s="645"/>
      <c r="DV39" s="646"/>
      <c r="DW39" s="626" t="s">
        <v>170</v>
      </c>
      <c r="DX39" s="657"/>
      <c r="DY39" s="657"/>
      <c r="DZ39" s="657"/>
      <c r="EA39" s="657"/>
      <c r="EB39" s="657"/>
      <c r="EC39" s="658"/>
    </row>
    <row r="40" spans="2:133" ht="11.25" customHeight="1" x14ac:dyDescent="0.15">
      <c r="AQ40" s="698" t="s">
        <v>340</v>
      </c>
      <c r="AR40" s="699"/>
      <c r="AS40" s="699"/>
      <c r="AT40" s="699"/>
      <c r="AU40" s="699"/>
      <c r="AV40" s="699"/>
      <c r="AW40" s="699"/>
      <c r="AX40" s="699"/>
      <c r="AY40" s="700"/>
      <c r="AZ40" s="621">
        <v>50012</v>
      </c>
      <c r="BA40" s="622"/>
      <c r="BB40" s="622"/>
      <c r="BC40" s="622"/>
      <c r="BD40" s="645"/>
      <c r="BE40" s="645"/>
      <c r="BF40" s="680"/>
      <c r="BG40" s="712"/>
      <c r="BH40" s="713"/>
      <c r="BI40" s="713"/>
      <c r="BJ40" s="713"/>
      <c r="BK40" s="713"/>
      <c r="BL40" s="215"/>
      <c r="BM40" s="637" t="s">
        <v>341</v>
      </c>
      <c r="BN40" s="637"/>
      <c r="BO40" s="637"/>
      <c r="BP40" s="637"/>
      <c r="BQ40" s="637"/>
      <c r="BR40" s="637"/>
      <c r="BS40" s="637"/>
      <c r="BT40" s="637"/>
      <c r="BU40" s="638"/>
      <c r="BV40" s="621">
        <v>9</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45398</v>
      </c>
      <c r="CS40" s="622"/>
      <c r="CT40" s="622"/>
      <c r="CU40" s="622"/>
      <c r="CV40" s="622"/>
      <c r="CW40" s="622"/>
      <c r="CX40" s="622"/>
      <c r="CY40" s="623"/>
      <c r="CZ40" s="626">
        <v>0.8</v>
      </c>
      <c r="DA40" s="657"/>
      <c r="DB40" s="657"/>
      <c r="DC40" s="659"/>
      <c r="DD40" s="630">
        <v>25398</v>
      </c>
      <c r="DE40" s="622"/>
      <c r="DF40" s="622"/>
      <c r="DG40" s="622"/>
      <c r="DH40" s="622"/>
      <c r="DI40" s="622"/>
      <c r="DJ40" s="622"/>
      <c r="DK40" s="623"/>
      <c r="DL40" s="630" t="s">
        <v>170</v>
      </c>
      <c r="DM40" s="622"/>
      <c r="DN40" s="622"/>
      <c r="DO40" s="622"/>
      <c r="DP40" s="622"/>
      <c r="DQ40" s="622"/>
      <c r="DR40" s="622"/>
      <c r="DS40" s="622"/>
      <c r="DT40" s="622"/>
      <c r="DU40" s="622"/>
      <c r="DV40" s="623"/>
      <c r="DW40" s="626" t="s">
        <v>170</v>
      </c>
      <c r="DX40" s="657"/>
      <c r="DY40" s="657"/>
      <c r="DZ40" s="657"/>
      <c r="EA40" s="657"/>
      <c r="EB40" s="657"/>
      <c r="EC40" s="658"/>
    </row>
    <row r="41" spans="2:133" ht="11.25" customHeight="1" x14ac:dyDescent="0.15">
      <c r="AQ41" s="708" t="s">
        <v>343</v>
      </c>
      <c r="AR41" s="709"/>
      <c r="AS41" s="709"/>
      <c r="AT41" s="709"/>
      <c r="AU41" s="709"/>
      <c r="AV41" s="709"/>
      <c r="AW41" s="709"/>
      <c r="AX41" s="709"/>
      <c r="AY41" s="710"/>
      <c r="AZ41" s="701">
        <v>238838</v>
      </c>
      <c r="BA41" s="702"/>
      <c r="BB41" s="702"/>
      <c r="BC41" s="702"/>
      <c r="BD41" s="691"/>
      <c r="BE41" s="691"/>
      <c r="BF41" s="693"/>
      <c r="BG41" s="714"/>
      <c r="BH41" s="715"/>
      <c r="BI41" s="715"/>
      <c r="BJ41" s="715"/>
      <c r="BK41" s="715"/>
      <c r="BL41" s="216"/>
      <c r="BM41" s="648" t="s">
        <v>344</v>
      </c>
      <c r="BN41" s="648"/>
      <c r="BO41" s="648"/>
      <c r="BP41" s="648"/>
      <c r="BQ41" s="648"/>
      <c r="BR41" s="648"/>
      <c r="BS41" s="648"/>
      <c r="BT41" s="648"/>
      <c r="BU41" s="649"/>
      <c r="BV41" s="701" t="s">
        <v>170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170</v>
      </c>
      <c r="CS41" s="645"/>
      <c r="CT41" s="645"/>
      <c r="CU41" s="645"/>
      <c r="CV41" s="645"/>
      <c r="CW41" s="645"/>
      <c r="CX41" s="645"/>
      <c r="CY41" s="646"/>
      <c r="CZ41" s="626" t="s">
        <v>170</v>
      </c>
      <c r="DA41" s="657"/>
      <c r="DB41" s="657"/>
      <c r="DC41" s="659"/>
      <c r="DD41" s="630" t="s">
        <v>230</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814888</v>
      </c>
      <c r="CS42" s="622"/>
      <c r="CT42" s="622"/>
      <c r="CU42" s="622"/>
      <c r="CV42" s="622"/>
      <c r="CW42" s="622"/>
      <c r="CX42" s="622"/>
      <c r="CY42" s="623"/>
      <c r="CZ42" s="626">
        <v>14.4</v>
      </c>
      <c r="DA42" s="627"/>
      <c r="DB42" s="627"/>
      <c r="DC42" s="722"/>
      <c r="DD42" s="630">
        <v>55466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6952</v>
      </c>
      <c r="CS43" s="645"/>
      <c r="CT43" s="645"/>
      <c r="CU43" s="645"/>
      <c r="CV43" s="645"/>
      <c r="CW43" s="645"/>
      <c r="CX43" s="645"/>
      <c r="CY43" s="646"/>
      <c r="CZ43" s="626">
        <v>0.1</v>
      </c>
      <c r="DA43" s="657"/>
      <c r="DB43" s="657"/>
      <c r="DC43" s="659"/>
      <c r="DD43" s="630">
        <v>6913</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302</v>
      </c>
      <c r="CE44" s="734"/>
      <c r="CF44" s="618" t="s">
        <v>351</v>
      </c>
      <c r="CG44" s="619"/>
      <c r="CH44" s="619"/>
      <c r="CI44" s="619"/>
      <c r="CJ44" s="619"/>
      <c r="CK44" s="619"/>
      <c r="CL44" s="619"/>
      <c r="CM44" s="619"/>
      <c r="CN44" s="619"/>
      <c r="CO44" s="619"/>
      <c r="CP44" s="619"/>
      <c r="CQ44" s="620"/>
      <c r="CR44" s="621">
        <v>814888</v>
      </c>
      <c r="CS44" s="622"/>
      <c r="CT44" s="622"/>
      <c r="CU44" s="622"/>
      <c r="CV44" s="622"/>
      <c r="CW44" s="622"/>
      <c r="CX44" s="622"/>
      <c r="CY44" s="623"/>
      <c r="CZ44" s="626">
        <v>14.4</v>
      </c>
      <c r="DA44" s="627"/>
      <c r="DB44" s="627"/>
      <c r="DC44" s="722"/>
      <c r="DD44" s="630">
        <v>55466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555147</v>
      </c>
      <c r="CS45" s="645"/>
      <c r="CT45" s="645"/>
      <c r="CU45" s="645"/>
      <c r="CV45" s="645"/>
      <c r="CW45" s="645"/>
      <c r="CX45" s="645"/>
      <c r="CY45" s="646"/>
      <c r="CZ45" s="626">
        <v>9.8000000000000007</v>
      </c>
      <c r="DA45" s="657"/>
      <c r="DB45" s="657"/>
      <c r="DC45" s="659"/>
      <c r="DD45" s="630">
        <v>6777</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219143</v>
      </c>
      <c r="CS46" s="622"/>
      <c r="CT46" s="622"/>
      <c r="CU46" s="622"/>
      <c r="CV46" s="622"/>
      <c r="CW46" s="622"/>
      <c r="CX46" s="622"/>
      <c r="CY46" s="623"/>
      <c r="CZ46" s="626">
        <v>3.9</v>
      </c>
      <c r="DA46" s="627"/>
      <c r="DB46" s="627"/>
      <c r="DC46" s="722"/>
      <c r="DD46" s="630">
        <v>27935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t="s">
        <v>170</v>
      </c>
      <c r="CS47" s="645"/>
      <c r="CT47" s="645"/>
      <c r="CU47" s="645"/>
      <c r="CV47" s="645"/>
      <c r="CW47" s="645"/>
      <c r="CX47" s="645"/>
      <c r="CY47" s="646"/>
      <c r="CZ47" s="626" t="s">
        <v>170</v>
      </c>
      <c r="DA47" s="657"/>
      <c r="DB47" s="657"/>
      <c r="DC47" s="659"/>
      <c r="DD47" s="630" t="s">
        <v>230</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230</v>
      </c>
      <c r="CS48" s="622"/>
      <c r="CT48" s="622"/>
      <c r="CU48" s="622"/>
      <c r="CV48" s="622"/>
      <c r="CW48" s="622"/>
      <c r="CX48" s="622"/>
      <c r="CY48" s="623"/>
      <c r="CZ48" s="626" t="s">
        <v>170</v>
      </c>
      <c r="DA48" s="627"/>
      <c r="DB48" s="627"/>
      <c r="DC48" s="722"/>
      <c r="DD48" s="630" t="s">
        <v>170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5655607</v>
      </c>
      <c r="CS49" s="691"/>
      <c r="CT49" s="691"/>
      <c r="CU49" s="691"/>
      <c r="CV49" s="691"/>
      <c r="CW49" s="691"/>
      <c r="CX49" s="691"/>
      <c r="CY49" s="723"/>
      <c r="CZ49" s="706">
        <v>100</v>
      </c>
      <c r="DA49" s="724"/>
      <c r="DB49" s="724"/>
      <c r="DC49" s="725"/>
      <c r="DD49" s="726">
        <v>3586753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2BqudD069bv9oxj1IVbanWYbtccdiAG8UAf13buEPLjh7xw/onOWiokdUNZd4y2VNpmjiFJQFJVJnWfppavZyw==" saltValue="38a90+pfal1kvXjk52za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U45" sqref="AU45:AY4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5716</v>
      </c>
      <c r="R7" s="757"/>
      <c r="S7" s="757"/>
      <c r="T7" s="757"/>
      <c r="U7" s="757"/>
      <c r="V7" s="757">
        <v>5655</v>
      </c>
      <c r="W7" s="757"/>
      <c r="X7" s="757"/>
      <c r="Y7" s="757"/>
      <c r="Z7" s="757"/>
      <c r="AA7" s="757">
        <v>61</v>
      </c>
      <c r="AB7" s="757"/>
      <c r="AC7" s="757"/>
      <c r="AD7" s="757"/>
      <c r="AE7" s="758"/>
      <c r="AF7" s="759">
        <v>61</v>
      </c>
      <c r="AG7" s="760"/>
      <c r="AH7" s="760"/>
      <c r="AI7" s="760"/>
      <c r="AJ7" s="761"/>
      <c r="AK7" s="796">
        <v>160</v>
      </c>
      <c r="AL7" s="797"/>
      <c r="AM7" s="797"/>
      <c r="AN7" s="797"/>
      <c r="AO7" s="797"/>
      <c r="AP7" s="797">
        <v>5667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61</v>
      </c>
      <c r="AG23" s="816"/>
      <c r="AH23" s="816"/>
      <c r="AI23" s="816"/>
      <c r="AJ23" s="819"/>
      <c r="AK23" s="820"/>
      <c r="AL23" s="821"/>
      <c r="AM23" s="821"/>
      <c r="AN23" s="821"/>
      <c r="AO23" s="821"/>
      <c r="AP23" s="816"/>
      <c r="AQ23" s="816"/>
      <c r="AR23" s="816"/>
      <c r="AS23" s="816"/>
      <c r="AT23" s="816"/>
      <c r="AU23" s="822"/>
      <c r="AV23" s="822"/>
      <c r="AW23" s="822"/>
      <c r="AX23" s="822"/>
      <c r="AY23" s="823"/>
      <c r="AZ23" s="831" t="s">
        <v>170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8">
        <v>251</v>
      </c>
      <c r="R28" s="849"/>
      <c r="S28" s="849"/>
      <c r="T28" s="849"/>
      <c r="U28" s="849"/>
      <c r="V28" s="849">
        <v>243</v>
      </c>
      <c r="W28" s="849"/>
      <c r="X28" s="849"/>
      <c r="Y28" s="849"/>
      <c r="Z28" s="849"/>
      <c r="AA28" s="849">
        <v>8</v>
      </c>
      <c r="AB28" s="849"/>
      <c r="AC28" s="849"/>
      <c r="AD28" s="849"/>
      <c r="AE28" s="850"/>
      <c r="AF28" s="851">
        <v>8</v>
      </c>
      <c r="AG28" s="849"/>
      <c r="AH28" s="849"/>
      <c r="AI28" s="849"/>
      <c r="AJ28" s="852"/>
      <c r="AK28" s="853" t="s">
        <v>552</v>
      </c>
      <c r="AL28" s="841"/>
      <c r="AM28" s="841"/>
      <c r="AN28" s="841"/>
      <c r="AO28" s="842"/>
      <c r="AP28" s="840" t="s">
        <v>552</v>
      </c>
      <c r="AQ28" s="841"/>
      <c r="AR28" s="841"/>
      <c r="AS28" s="841"/>
      <c r="AT28" s="842"/>
      <c r="AU28" s="840" t="s">
        <v>552</v>
      </c>
      <c r="AV28" s="841"/>
      <c r="AW28" s="841"/>
      <c r="AX28" s="841"/>
      <c r="AY28" s="842"/>
      <c r="AZ28" s="843" t="s">
        <v>552</v>
      </c>
      <c r="BA28" s="844"/>
      <c r="BB28" s="844"/>
      <c r="BC28" s="844"/>
      <c r="BD28" s="845"/>
      <c r="BE28" s="846"/>
      <c r="BF28" s="846"/>
      <c r="BG28" s="846"/>
      <c r="BH28" s="846"/>
      <c r="BI28" s="847"/>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92</v>
      </c>
      <c r="R29" s="781"/>
      <c r="S29" s="781"/>
      <c r="T29" s="781"/>
      <c r="U29" s="781"/>
      <c r="V29" s="781">
        <v>91</v>
      </c>
      <c r="W29" s="781"/>
      <c r="X29" s="781"/>
      <c r="Y29" s="781"/>
      <c r="Z29" s="781"/>
      <c r="AA29" s="781">
        <v>1</v>
      </c>
      <c r="AB29" s="781"/>
      <c r="AC29" s="781"/>
      <c r="AD29" s="781"/>
      <c r="AE29" s="782"/>
      <c r="AF29" s="783">
        <v>1</v>
      </c>
      <c r="AG29" s="784"/>
      <c r="AH29" s="784"/>
      <c r="AI29" s="784"/>
      <c r="AJ29" s="785"/>
      <c r="AK29" s="856" t="s">
        <v>552</v>
      </c>
      <c r="AL29" s="857"/>
      <c r="AM29" s="857"/>
      <c r="AN29" s="857"/>
      <c r="AO29" s="858"/>
      <c r="AP29" s="859" t="s">
        <v>552</v>
      </c>
      <c r="AQ29" s="857"/>
      <c r="AR29" s="857"/>
      <c r="AS29" s="857"/>
      <c r="AT29" s="858"/>
      <c r="AU29" s="859" t="s">
        <v>552</v>
      </c>
      <c r="AV29" s="857"/>
      <c r="AW29" s="857"/>
      <c r="AX29" s="857"/>
      <c r="AY29" s="858"/>
      <c r="AZ29" s="860" t="s">
        <v>552</v>
      </c>
      <c r="BA29" s="861"/>
      <c r="BB29" s="861"/>
      <c r="BC29" s="861"/>
      <c r="BD29" s="862"/>
      <c r="BE29" s="854"/>
      <c r="BF29" s="854"/>
      <c r="BG29" s="854"/>
      <c r="BH29" s="854"/>
      <c r="BI29" s="855"/>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1159</v>
      </c>
      <c r="R30" s="781"/>
      <c r="S30" s="781"/>
      <c r="T30" s="781"/>
      <c r="U30" s="781"/>
      <c r="V30" s="781">
        <v>1261</v>
      </c>
      <c r="W30" s="781"/>
      <c r="X30" s="781"/>
      <c r="Y30" s="781"/>
      <c r="Z30" s="781"/>
      <c r="AA30" s="781">
        <v>-102</v>
      </c>
      <c r="AB30" s="781"/>
      <c r="AC30" s="781"/>
      <c r="AD30" s="781"/>
      <c r="AE30" s="782"/>
      <c r="AF30" s="783">
        <v>107</v>
      </c>
      <c r="AG30" s="784"/>
      <c r="AH30" s="784"/>
      <c r="AI30" s="784"/>
      <c r="AJ30" s="785"/>
      <c r="AK30" s="858">
        <v>409</v>
      </c>
      <c r="AL30" s="863"/>
      <c r="AM30" s="863"/>
      <c r="AN30" s="863"/>
      <c r="AO30" s="863"/>
      <c r="AP30" s="863">
        <v>748</v>
      </c>
      <c r="AQ30" s="863"/>
      <c r="AR30" s="863"/>
      <c r="AS30" s="863"/>
      <c r="AT30" s="863"/>
      <c r="AU30" s="863">
        <v>553</v>
      </c>
      <c r="AV30" s="863"/>
      <c r="AW30" s="863"/>
      <c r="AX30" s="863"/>
      <c r="AY30" s="863"/>
      <c r="AZ30" s="860" t="s">
        <v>552</v>
      </c>
      <c r="BA30" s="861"/>
      <c r="BB30" s="861"/>
      <c r="BC30" s="861"/>
      <c r="BD30" s="862"/>
      <c r="BE30" s="854" t="s">
        <v>396</v>
      </c>
      <c r="BF30" s="854"/>
      <c r="BG30" s="854"/>
      <c r="BH30" s="854"/>
      <c r="BI30" s="855"/>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457</v>
      </c>
      <c r="R31" s="781"/>
      <c r="S31" s="781"/>
      <c r="T31" s="781"/>
      <c r="U31" s="781"/>
      <c r="V31" s="781">
        <v>453</v>
      </c>
      <c r="W31" s="781"/>
      <c r="X31" s="781"/>
      <c r="Y31" s="781"/>
      <c r="Z31" s="781"/>
      <c r="AA31" s="781">
        <v>4</v>
      </c>
      <c r="AB31" s="781"/>
      <c r="AC31" s="781"/>
      <c r="AD31" s="781"/>
      <c r="AE31" s="782"/>
      <c r="AF31" s="783">
        <v>4</v>
      </c>
      <c r="AG31" s="784"/>
      <c r="AH31" s="784"/>
      <c r="AI31" s="784"/>
      <c r="AJ31" s="785"/>
      <c r="AK31" s="858">
        <v>279</v>
      </c>
      <c r="AL31" s="863"/>
      <c r="AM31" s="863"/>
      <c r="AN31" s="863"/>
      <c r="AO31" s="863"/>
      <c r="AP31" s="863">
        <v>2962</v>
      </c>
      <c r="AQ31" s="863"/>
      <c r="AR31" s="863"/>
      <c r="AS31" s="863"/>
      <c r="AT31" s="863"/>
      <c r="AU31" s="863">
        <v>2257</v>
      </c>
      <c r="AV31" s="863"/>
      <c r="AW31" s="863"/>
      <c r="AX31" s="863"/>
      <c r="AY31" s="863"/>
      <c r="AZ31" s="860" t="s">
        <v>552</v>
      </c>
      <c r="BA31" s="861"/>
      <c r="BB31" s="861"/>
      <c r="BC31" s="861"/>
      <c r="BD31" s="862"/>
      <c r="BE31" s="854" t="s">
        <v>398</v>
      </c>
      <c r="BF31" s="854"/>
      <c r="BG31" s="854"/>
      <c r="BH31" s="854"/>
      <c r="BI31" s="855"/>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8"/>
      <c r="AL32" s="863"/>
      <c r="AM32" s="863"/>
      <c r="AN32" s="863"/>
      <c r="AO32" s="863"/>
      <c r="AP32" s="863"/>
      <c r="AQ32" s="863"/>
      <c r="AR32" s="863"/>
      <c r="AS32" s="863"/>
      <c r="AT32" s="863"/>
      <c r="AU32" s="863"/>
      <c r="AV32" s="863"/>
      <c r="AW32" s="863"/>
      <c r="AX32" s="863"/>
      <c r="AY32" s="863"/>
      <c r="AZ32" s="864"/>
      <c r="BA32" s="864"/>
      <c r="BB32" s="864"/>
      <c r="BC32" s="864"/>
      <c r="BD32" s="864"/>
      <c r="BE32" s="854"/>
      <c r="BF32" s="854"/>
      <c r="BG32" s="854"/>
      <c r="BH32" s="854"/>
      <c r="BI32" s="855"/>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8"/>
      <c r="AL33" s="863"/>
      <c r="AM33" s="863"/>
      <c r="AN33" s="863"/>
      <c r="AO33" s="863"/>
      <c r="AP33" s="863"/>
      <c r="AQ33" s="863"/>
      <c r="AR33" s="863"/>
      <c r="AS33" s="863"/>
      <c r="AT33" s="863"/>
      <c r="AU33" s="863"/>
      <c r="AV33" s="863"/>
      <c r="AW33" s="863"/>
      <c r="AX33" s="863"/>
      <c r="AY33" s="863"/>
      <c r="AZ33" s="864"/>
      <c r="BA33" s="864"/>
      <c r="BB33" s="864"/>
      <c r="BC33" s="864"/>
      <c r="BD33" s="864"/>
      <c r="BE33" s="854"/>
      <c r="BF33" s="854"/>
      <c r="BG33" s="854"/>
      <c r="BH33" s="854"/>
      <c r="BI33" s="855"/>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8"/>
      <c r="AL34" s="863"/>
      <c r="AM34" s="863"/>
      <c r="AN34" s="863"/>
      <c r="AO34" s="863"/>
      <c r="AP34" s="863"/>
      <c r="AQ34" s="863"/>
      <c r="AR34" s="863"/>
      <c r="AS34" s="863"/>
      <c r="AT34" s="863"/>
      <c r="AU34" s="863"/>
      <c r="AV34" s="863"/>
      <c r="AW34" s="863"/>
      <c r="AX34" s="863"/>
      <c r="AY34" s="863"/>
      <c r="AZ34" s="864"/>
      <c r="BA34" s="864"/>
      <c r="BB34" s="864"/>
      <c r="BC34" s="864"/>
      <c r="BD34" s="864"/>
      <c r="BE34" s="854"/>
      <c r="BF34" s="854"/>
      <c r="BG34" s="854"/>
      <c r="BH34" s="854"/>
      <c r="BI34" s="855"/>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8"/>
      <c r="AL35" s="863"/>
      <c r="AM35" s="863"/>
      <c r="AN35" s="863"/>
      <c r="AO35" s="863"/>
      <c r="AP35" s="863"/>
      <c r="AQ35" s="863"/>
      <c r="AR35" s="863"/>
      <c r="AS35" s="863"/>
      <c r="AT35" s="863"/>
      <c r="AU35" s="863"/>
      <c r="AV35" s="863"/>
      <c r="AW35" s="863"/>
      <c r="AX35" s="863"/>
      <c r="AY35" s="863"/>
      <c r="AZ35" s="864"/>
      <c r="BA35" s="864"/>
      <c r="BB35" s="864"/>
      <c r="BC35" s="864"/>
      <c r="BD35" s="864"/>
      <c r="BE35" s="854"/>
      <c r="BF35" s="854"/>
      <c r="BG35" s="854"/>
      <c r="BH35" s="854"/>
      <c r="BI35" s="855"/>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8"/>
      <c r="AL36" s="863"/>
      <c r="AM36" s="863"/>
      <c r="AN36" s="863"/>
      <c r="AO36" s="863"/>
      <c r="AP36" s="863"/>
      <c r="AQ36" s="863"/>
      <c r="AR36" s="863"/>
      <c r="AS36" s="863"/>
      <c r="AT36" s="863"/>
      <c r="AU36" s="863"/>
      <c r="AV36" s="863"/>
      <c r="AW36" s="863"/>
      <c r="AX36" s="863"/>
      <c r="AY36" s="863"/>
      <c r="AZ36" s="864"/>
      <c r="BA36" s="864"/>
      <c r="BB36" s="864"/>
      <c r="BC36" s="864"/>
      <c r="BD36" s="864"/>
      <c r="BE36" s="854"/>
      <c r="BF36" s="854"/>
      <c r="BG36" s="854"/>
      <c r="BH36" s="854"/>
      <c r="BI36" s="855"/>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8"/>
      <c r="AL37" s="863"/>
      <c r="AM37" s="863"/>
      <c r="AN37" s="863"/>
      <c r="AO37" s="863"/>
      <c r="AP37" s="863"/>
      <c r="AQ37" s="863"/>
      <c r="AR37" s="863"/>
      <c r="AS37" s="863"/>
      <c r="AT37" s="863"/>
      <c r="AU37" s="863"/>
      <c r="AV37" s="863"/>
      <c r="AW37" s="863"/>
      <c r="AX37" s="863"/>
      <c r="AY37" s="863"/>
      <c r="AZ37" s="864"/>
      <c r="BA37" s="864"/>
      <c r="BB37" s="864"/>
      <c r="BC37" s="864"/>
      <c r="BD37" s="864"/>
      <c r="BE37" s="854"/>
      <c r="BF37" s="854"/>
      <c r="BG37" s="854"/>
      <c r="BH37" s="854"/>
      <c r="BI37" s="855"/>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8"/>
      <c r="AL38" s="863"/>
      <c r="AM38" s="863"/>
      <c r="AN38" s="863"/>
      <c r="AO38" s="863"/>
      <c r="AP38" s="863"/>
      <c r="AQ38" s="863"/>
      <c r="AR38" s="863"/>
      <c r="AS38" s="863"/>
      <c r="AT38" s="863"/>
      <c r="AU38" s="863"/>
      <c r="AV38" s="863"/>
      <c r="AW38" s="863"/>
      <c r="AX38" s="863"/>
      <c r="AY38" s="863"/>
      <c r="AZ38" s="864"/>
      <c r="BA38" s="864"/>
      <c r="BB38" s="864"/>
      <c r="BC38" s="864"/>
      <c r="BD38" s="864"/>
      <c r="BE38" s="854"/>
      <c r="BF38" s="854"/>
      <c r="BG38" s="854"/>
      <c r="BH38" s="854"/>
      <c r="BI38" s="855"/>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8"/>
      <c r="AL39" s="863"/>
      <c r="AM39" s="863"/>
      <c r="AN39" s="863"/>
      <c r="AO39" s="863"/>
      <c r="AP39" s="863"/>
      <c r="AQ39" s="863"/>
      <c r="AR39" s="863"/>
      <c r="AS39" s="863"/>
      <c r="AT39" s="863"/>
      <c r="AU39" s="863"/>
      <c r="AV39" s="863"/>
      <c r="AW39" s="863"/>
      <c r="AX39" s="863"/>
      <c r="AY39" s="863"/>
      <c r="AZ39" s="864"/>
      <c r="BA39" s="864"/>
      <c r="BB39" s="864"/>
      <c r="BC39" s="864"/>
      <c r="BD39" s="864"/>
      <c r="BE39" s="854"/>
      <c r="BF39" s="854"/>
      <c r="BG39" s="854"/>
      <c r="BH39" s="854"/>
      <c r="BI39" s="855"/>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8"/>
      <c r="AL40" s="863"/>
      <c r="AM40" s="863"/>
      <c r="AN40" s="863"/>
      <c r="AO40" s="863"/>
      <c r="AP40" s="863"/>
      <c r="AQ40" s="863"/>
      <c r="AR40" s="863"/>
      <c r="AS40" s="863"/>
      <c r="AT40" s="863"/>
      <c r="AU40" s="863"/>
      <c r="AV40" s="863"/>
      <c r="AW40" s="863"/>
      <c r="AX40" s="863"/>
      <c r="AY40" s="863"/>
      <c r="AZ40" s="864"/>
      <c r="BA40" s="864"/>
      <c r="BB40" s="864"/>
      <c r="BC40" s="864"/>
      <c r="BD40" s="864"/>
      <c r="BE40" s="854"/>
      <c r="BF40" s="854"/>
      <c r="BG40" s="854"/>
      <c r="BH40" s="854"/>
      <c r="BI40" s="855"/>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8"/>
      <c r="AL41" s="863"/>
      <c r="AM41" s="863"/>
      <c r="AN41" s="863"/>
      <c r="AO41" s="863"/>
      <c r="AP41" s="863"/>
      <c r="AQ41" s="863"/>
      <c r="AR41" s="863"/>
      <c r="AS41" s="863"/>
      <c r="AT41" s="863"/>
      <c r="AU41" s="863"/>
      <c r="AV41" s="863"/>
      <c r="AW41" s="863"/>
      <c r="AX41" s="863"/>
      <c r="AY41" s="863"/>
      <c r="AZ41" s="864"/>
      <c r="BA41" s="864"/>
      <c r="BB41" s="864"/>
      <c r="BC41" s="864"/>
      <c r="BD41" s="864"/>
      <c r="BE41" s="854"/>
      <c r="BF41" s="854"/>
      <c r="BG41" s="854"/>
      <c r="BH41" s="854"/>
      <c r="BI41" s="855"/>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8"/>
      <c r="AL42" s="863"/>
      <c r="AM42" s="863"/>
      <c r="AN42" s="863"/>
      <c r="AO42" s="863"/>
      <c r="AP42" s="863"/>
      <c r="AQ42" s="863"/>
      <c r="AR42" s="863"/>
      <c r="AS42" s="863"/>
      <c r="AT42" s="863"/>
      <c r="AU42" s="863"/>
      <c r="AV42" s="863"/>
      <c r="AW42" s="863"/>
      <c r="AX42" s="863"/>
      <c r="AY42" s="863"/>
      <c r="AZ42" s="864"/>
      <c r="BA42" s="864"/>
      <c r="BB42" s="864"/>
      <c r="BC42" s="864"/>
      <c r="BD42" s="864"/>
      <c r="BE42" s="854"/>
      <c r="BF42" s="854"/>
      <c r="BG42" s="854"/>
      <c r="BH42" s="854"/>
      <c r="BI42" s="855"/>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8"/>
      <c r="AL43" s="863"/>
      <c r="AM43" s="863"/>
      <c r="AN43" s="863"/>
      <c r="AO43" s="863"/>
      <c r="AP43" s="863"/>
      <c r="AQ43" s="863"/>
      <c r="AR43" s="863"/>
      <c r="AS43" s="863"/>
      <c r="AT43" s="863"/>
      <c r="AU43" s="863"/>
      <c r="AV43" s="863"/>
      <c r="AW43" s="863"/>
      <c r="AX43" s="863"/>
      <c r="AY43" s="863"/>
      <c r="AZ43" s="864"/>
      <c r="BA43" s="864"/>
      <c r="BB43" s="864"/>
      <c r="BC43" s="864"/>
      <c r="BD43" s="864"/>
      <c r="BE43" s="854"/>
      <c r="BF43" s="854"/>
      <c r="BG43" s="854"/>
      <c r="BH43" s="854"/>
      <c r="BI43" s="855"/>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8"/>
      <c r="AL44" s="863"/>
      <c r="AM44" s="863"/>
      <c r="AN44" s="863"/>
      <c r="AO44" s="863"/>
      <c r="AP44" s="863"/>
      <c r="AQ44" s="863"/>
      <c r="AR44" s="863"/>
      <c r="AS44" s="863"/>
      <c r="AT44" s="863"/>
      <c r="AU44" s="863"/>
      <c r="AV44" s="863"/>
      <c r="AW44" s="863"/>
      <c r="AX44" s="863"/>
      <c r="AY44" s="863"/>
      <c r="AZ44" s="864"/>
      <c r="BA44" s="864"/>
      <c r="BB44" s="864"/>
      <c r="BC44" s="864"/>
      <c r="BD44" s="864"/>
      <c r="BE44" s="854"/>
      <c r="BF44" s="854"/>
      <c r="BG44" s="854"/>
      <c r="BH44" s="854"/>
      <c r="BI44" s="855"/>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8"/>
      <c r="AL45" s="863"/>
      <c r="AM45" s="863"/>
      <c r="AN45" s="863"/>
      <c r="AO45" s="863"/>
      <c r="AP45" s="863"/>
      <c r="AQ45" s="863"/>
      <c r="AR45" s="863"/>
      <c r="AS45" s="863"/>
      <c r="AT45" s="863"/>
      <c r="AU45" s="863"/>
      <c r="AV45" s="863"/>
      <c r="AW45" s="863"/>
      <c r="AX45" s="863"/>
      <c r="AY45" s="863"/>
      <c r="AZ45" s="864"/>
      <c r="BA45" s="864"/>
      <c r="BB45" s="864"/>
      <c r="BC45" s="864"/>
      <c r="BD45" s="864"/>
      <c r="BE45" s="854"/>
      <c r="BF45" s="854"/>
      <c r="BG45" s="854"/>
      <c r="BH45" s="854"/>
      <c r="BI45" s="855"/>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8"/>
      <c r="AL46" s="863"/>
      <c r="AM46" s="863"/>
      <c r="AN46" s="863"/>
      <c r="AO46" s="863"/>
      <c r="AP46" s="863"/>
      <c r="AQ46" s="863"/>
      <c r="AR46" s="863"/>
      <c r="AS46" s="863"/>
      <c r="AT46" s="863"/>
      <c r="AU46" s="863"/>
      <c r="AV46" s="863"/>
      <c r="AW46" s="863"/>
      <c r="AX46" s="863"/>
      <c r="AY46" s="863"/>
      <c r="AZ46" s="864"/>
      <c r="BA46" s="864"/>
      <c r="BB46" s="864"/>
      <c r="BC46" s="864"/>
      <c r="BD46" s="864"/>
      <c r="BE46" s="854"/>
      <c r="BF46" s="854"/>
      <c r="BG46" s="854"/>
      <c r="BH46" s="854"/>
      <c r="BI46" s="855"/>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8"/>
      <c r="AL47" s="863"/>
      <c r="AM47" s="863"/>
      <c r="AN47" s="863"/>
      <c r="AO47" s="863"/>
      <c r="AP47" s="863"/>
      <c r="AQ47" s="863"/>
      <c r="AR47" s="863"/>
      <c r="AS47" s="863"/>
      <c r="AT47" s="863"/>
      <c r="AU47" s="863"/>
      <c r="AV47" s="863"/>
      <c r="AW47" s="863"/>
      <c r="AX47" s="863"/>
      <c r="AY47" s="863"/>
      <c r="AZ47" s="864"/>
      <c r="BA47" s="864"/>
      <c r="BB47" s="864"/>
      <c r="BC47" s="864"/>
      <c r="BD47" s="864"/>
      <c r="BE47" s="854"/>
      <c r="BF47" s="854"/>
      <c r="BG47" s="854"/>
      <c r="BH47" s="854"/>
      <c r="BI47" s="855"/>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8"/>
      <c r="AL48" s="863"/>
      <c r="AM48" s="863"/>
      <c r="AN48" s="863"/>
      <c r="AO48" s="863"/>
      <c r="AP48" s="863"/>
      <c r="AQ48" s="863"/>
      <c r="AR48" s="863"/>
      <c r="AS48" s="863"/>
      <c r="AT48" s="863"/>
      <c r="AU48" s="863"/>
      <c r="AV48" s="863"/>
      <c r="AW48" s="863"/>
      <c r="AX48" s="863"/>
      <c r="AY48" s="863"/>
      <c r="AZ48" s="864"/>
      <c r="BA48" s="864"/>
      <c r="BB48" s="864"/>
      <c r="BC48" s="864"/>
      <c r="BD48" s="864"/>
      <c r="BE48" s="854"/>
      <c r="BF48" s="854"/>
      <c r="BG48" s="854"/>
      <c r="BH48" s="854"/>
      <c r="BI48" s="855"/>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8"/>
      <c r="AL49" s="863"/>
      <c r="AM49" s="863"/>
      <c r="AN49" s="863"/>
      <c r="AO49" s="863"/>
      <c r="AP49" s="863"/>
      <c r="AQ49" s="863"/>
      <c r="AR49" s="863"/>
      <c r="AS49" s="863"/>
      <c r="AT49" s="863"/>
      <c r="AU49" s="863"/>
      <c r="AV49" s="863"/>
      <c r="AW49" s="863"/>
      <c r="AX49" s="863"/>
      <c r="AY49" s="863"/>
      <c r="AZ49" s="864"/>
      <c r="BA49" s="864"/>
      <c r="BB49" s="864"/>
      <c r="BC49" s="864"/>
      <c r="BD49" s="864"/>
      <c r="BE49" s="854"/>
      <c r="BF49" s="854"/>
      <c r="BG49" s="854"/>
      <c r="BH49" s="854"/>
      <c r="BI49" s="855"/>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65"/>
      <c r="R50" s="866"/>
      <c r="S50" s="866"/>
      <c r="T50" s="866"/>
      <c r="U50" s="866"/>
      <c r="V50" s="866"/>
      <c r="W50" s="866"/>
      <c r="X50" s="866"/>
      <c r="Y50" s="866"/>
      <c r="Z50" s="866"/>
      <c r="AA50" s="866"/>
      <c r="AB50" s="866"/>
      <c r="AC50" s="866"/>
      <c r="AD50" s="866"/>
      <c r="AE50" s="867"/>
      <c r="AF50" s="783"/>
      <c r="AG50" s="784"/>
      <c r="AH50" s="784"/>
      <c r="AI50" s="784"/>
      <c r="AJ50" s="785"/>
      <c r="AK50" s="868"/>
      <c r="AL50" s="866"/>
      <c r="AM50" s="866"/>
      <c r="AN50" s="866"/>
      <c r="AO50" s="866"/>
      <c r="AP50" s="866"/>
      <c r="AQ50" s="866"/>
      <c r="AR50" s="866"/>
      <c r="AS50" s="866"/>
      <c r="AT50" s="866"/>
      <c r="AU50" s="866"/>
      <c r="AV50" s="866"/>
      <c r="AW50" s="866"/>
      <c r="AX50" s="866"/>
      <c r="AY50" s="866"/>
      <c r="AZ50" s="869"/>
      <c r="BA50" s="869"/>
      <c r="BB50" s="869"/>
      <c r="BC50" s="869"/>
      <c r="BD50" s="869"/>
      <c r="BE50" s="854"/>
      <c r="BF50" s="854"/>
      <c r="BG50" s="854"/>
      <c r="BH50" s="854"/>
      <c r="BI50" s="855"/>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65"/>
      <c r="R51" s="866"/>
      <c r="S51" s="866"/>
      <c r="T51" s="866"/>
      <c r="U51" s="866"/>
      <c r="V51" s="866"/>
      <c r="W51" s="866"/>
      <c r="X51" s="866"/>
      <c r="Y51" s="866"/>
      <c r="Z51" s="866"/>
      <c r="AA51" s="866"/>
      <c r="AB51" s="866"/>
      <c r="AC51" s="866"/>
      <c r="AD51" s="866"/>
      <c r="AE51" s="867"/>
      <c r="AF51" s="783"/>
      <c r="AG51" s="784"/>
      <c r="AH51" s="784"/>
      <c r="AI51" s="784"/>
      <c r="AJ51" s="785"/>
      <c r="AK51" s="868"/>
      <c r="AL51" s="866"/>
      <c r="AM51" s="866"/>
      <c r="AN51" s="866"/>
      <c r="AO51" s="866"/>
      <c r="AP51" s="866"/>
      <c r="AQ51" s="866"/>
      <c r="AR51" s="866"/>
      <c r="AS51" s="866"/>
      <c r="AT51" s="866"/>
      <c r="AU51" s="866"/>
      <c r="AV51" s="866"/>
      <c r="AW51" s="866"/>
      <c r="AX51" s="866"/>
      <c r="AY51" s="866"/>
      <c r="AZ51" s="869"/>
      <c r="BA51" s="869"/>
      <c r="BB51" s="869"/>
      <c r="BC51" s="869"/>
      <c r="BD51" s="869"/>
      <c r="BE51" s="854"/>
      <c r="BF51" s="854"/>
      <c r="BG51" s="854"/>
      <c r="BH51" s="854"/>
      <c r="BI51" s="855"/>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65"/>
      <c r="R52" s="866"/>
      <c r="S52" s="866"/>
      <c r="T52" s="866"/>
      <c r="U52" s="866"/>
      <c r="V52" s="866"/>
      <c r="W52" s="866"/>
      <c r="X52" s="866"/>
      <c r="Y52" s="866"/>
      <c r="Z52" s="866"/>
      <c r="AA52" s="866"/>
      <c r="AB52" s="866"/>
      <c r="AC52" s="866"/>
      <c r="AD52" s="866"/>
      <c r="AE52" s="867"/>
      <c r="AF52" s="783"/>
      <c r="AG52" s="784"/>
      <c r="AH52" s="784"/>
      <c r="AI52" s="784"/>
      <c r="AJ52" s="785"/>
      <c r="AK52" s="868"/>
      <c r="AL52" s="866"/>
      <c r="AM52" s="866"/>
      <c r="AN52" s="866"/>
      <c r="AO52" s="866"/>
      <c r="AP52" s="866"/>
      <c r="AQ52" s="866"/>
      <c r="AR52" s="866"/>
      <c r="AS52" s="866"/>
      <c r="AT52" s="866"/>
      <c r="AU52" s="866"/>
      <c r="AV52" s="866"/>
      <c r="AW52" s="866"/>
      <c r="AX52" s="866"/>
      <c r="AY52" s="866"/>
      <c r="AZ52" s="869"/>
      <c r="BA52" s="869"/>
      <c r="BB52" s="869"/>
      <c r="BC52" s="869"/>
      <c r="BD52" s="869"/>
      <c r="BE52" s="854"/>
      <c r="BF52" s="854"/>
      <c r="BG52" s="854"/>
      <c r="BH52" s="854"/>
      <c r="BI52" s="855"/>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65"/>
      <c r="R53" s="866"/>
      <c r="S53" s="866"/>
      <c r="T53" s="866"/>
      <c r="U53" s="866"/>
      <c r="V53" s="866"/>
      <c r="W53" s="866"/>
      <c r="X53" s="866"/>
      <c r="Y53" s="866"/>
      <c r="Z53" s="866"/>
      <c r="AA53" s="866"/>
      <c r="AB53" s="866"/>
      <c r="AC53" s="866"/>
      <c r="AD53" s="866"/>
      <c r="AE53" s="867"/>
      <c r="AF53" s="783"/>
      <c r="AG53" s="784"/>
      <c r="AH53" s="784"/>
      <c r="AI53" s="784"/>
      <c r="AJ53" s="785"/>
      <c r="AK53" s="868"/>
      <c r="AL53" s="866"/>
      <c r="AM53" s="866"/>
      <c r="AN53" s="866"/>
      <c r="AO53" s="866"/>
      <c r="AP53" s="866"/>
      <c r="AQ53" s="866"/>
      <c r="AR53" s="866"/>
      <c r="AS53" s="866"/>
      <c r="AT53" s="866"/>
      <c r="AU53" s="866"/>
      <c r="AV53" s="866"/>
      <c r="AW53" s="866"/>
      <c r="AX53" s="866"/>
      <c r="AY53" s="866"/>
      <c r="AZ53" s="869"/>
      <c r="BA53" s="869"/>
      <c r="BB53" s="869"/>
      <c r="BC53" s="869"/>
      <c r="BD53" s="869"/>
      <c r="BE53" s="854"/>
      <c r="BF53" s="854"/>
      <c r="BG53" s="854"/>
      <c r="BH53" s="854"/>
      <c r="BI53" s="855"/>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65"/>
      <c r="R54" s="866"/>
      <c r="S54" s="866"/>
      <c r="T54" s="866"/>
      <c r="U54" s="866"/>
      <c r="V54" s="866"/>
      <c r="W54" s="866"/>
      <c r="X54" s="866"/>
      <c r="Y54" s="866"/>
      <c r="Z54" s="866"/>
      <c r="AA54" s="866"/>
      <c r="AB54" s="866"/>
      <c r="AC54" s="866"/>
      <c r="AD54" s="866"/>
      <c r="AE54" s="867"/>
      <c r="AF54" s="783"/>
      <c r="AG54" s="784"/>
      <c r="AH54" s="784"/>
      <c r="AI54" s="784"/>
      <c r="AJ54" s="785"/>
      <c r="AK54" s="868"/>
      <c r="AL54" s="866"/>
      <c r="AM54" s="866"/>
      <c r="AN54" s="866"/>
      <c r="AO54" s="866"/>
      <c r="AP54" s="866"/>
      <c r="AQ54" s="866"/>
      <c r="AR54" s="866"/>
      <c r="AS54" s="866"/>
      <c r="AT54" s="866"/>
      <c r="AU54" s="866"/>
      <c r="AV54" s="866"/>
      <c r="AW54" s="866"/>
      <c r="AX54" s="866"/>
      <c r="AY54" s="866"/>
      <c r="AZ54" s="869"/>
      <c r="BA54" s="869"/>
      <c r="BB54" s="869"/>
      <c r="BC54" s="869"/>
      <c r="BD54" s="869"/>
      <c r="BE54" s="854"/>
      <c r="BF54" s="854"/>
      <c r="BG54" s="854"/>
      <c r="BH54" s="854"/>
      <c r="BI54" s="855"/>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65"/>
      <c r="R55" s="866"/>
      <c r="S55" s="866"/>
      <c r="T55" s="866"/>
      <c r="U55" s="866"/>
      <c r="V55" s="866"/>
      <c r="W55" s="866"/>
      <c r="X55" s="866"/>
      <c r="Y55" s="866"/>
      <c r="Z55" s="866"/>
      <c r="AA55" s="866"/>
      <c r="AB55" s="866"/>
      <c r="AC55" s="866"/>
      <c r="AD55" s="866"/>
      <c r="AE55" s="867"/>
      <c r="AF55" s="783"/>
      <c r="AG55" s="784"/>
      <c r="AH55" s="784"/>
      <c r="AI55" s="784"/>
      <c r="AJ55" s="785"/>
      <c r="AK55" s="868"/>
      <c r="AL55" s="866"/>
      <c r="AM55" s="866"/>
      <c r="AN55" s="866"/>
      <c r="AO55" s="866"/>
      <c r="AP55" s="866"/>
      <c r="AQ55" s="866"/>
      <c r="AR55" s="866"/>
      <c r="AS55" s="866"/>
      <c r="AT55" s="866"/>
      <c r="AU55" s="866"/>
      <c r="AV55" s="866"/>
      <c r="AW55" s="866"/>
      <c r="AX55" s="866"/>
      <c r="AY55" s="866"/>
      <c r="AZ55" s="869"/>
      <c r="BA55" s="869"/>
      <c r="BB55" s="869"/>
      <c r="BC55" s="869"/>
      <c r="BD55" s="869"/>
      <c r="BE55" s="854"/>
      <c r="BF55" s="854"/>
      <c r="BG55" s="854"/>
      <c r="BH55" s="854"/>
      <c r="BI55" s="855"/>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65"/>
      <c r="R56" s="866"/>
      <c r="S56" s="866"/>
      <c r="T56" s="866"/>
      <c r="U56" s="866"/>
      <c r="V56" s="866"/>
      <c r="W56" s="866"/>
      <c r="X56" s="866"/>
      <c r="Y56" s="866"/>
      <c r="Z56" s="866"/>
      <c r="AA56" s="866"/>
      <c r="AB56" s="866"/>
      <c r="AC56" s="866"/>
      <c r="AD56" s="866"/>
      <c r="AE56" s="867"/>
      <c r="AF56" s="783"/>
      <c r="AG56" s="784"/>
      <c r="AH56" s="784"/>
      <c r="AI56" s="784"/>
      <c r="AJ56" s="785"/>
      <c r="AK56" s="868"/>
      <c r="AL56" s="866"/>
      <c r="AM56" s="866"/>
      <c r="AN56" s="866"/>
      <c r="AO56" s="866"/>
      <c r="AP56" s="866"/>
      <c r="AQ56" s="866"/>
      <c r="AR56" s="866"/>
      <c r="AS56" s="866"/>
      <c r="AT56" s="866"/>
      <c r="AU56" s="866"/>
      <c r="AV56" s="866"/>
      <c r="AW56" s="866"/>
      <c r="AX56" s="866"/>
      <c r="AY56" s="866"/>
      <c r="AZ56" s="869"/>
      <c r="BA56" s="869"/>
      <c r="BB56" s="869"/>
      <c r="BC56" s="869"/>
      <c r="BD56" s="869"/>
      <c r="BE56" s="854"/>
      <c r="BF56" s="854"/>
      <c r="BG56" s="854"/>
      <c r="BH56" s="854"/>
      <c r="BI56" s="855"/>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65"/>
      <c r="R57" s="866"/>
      <c r="S57" s="866"/>
      <c r="T57" s="866"/>
      <c r="U57" s="866"/>
      <c r="V57" s="866"/>
      <c r="W57" s="866"/>
      <c r="X57" s="866"/>
      <c r="Y57" s="866"/>
      <c r="Z57" s="866"/>
      <c r="AA57" s="866"/>
      <c r="AB57" s="866"/>
      <c r="AC57" s="866"/>
      <c r="AD57" s="866"/>
      <c r="AE57" s="867"/>
      <c r="AF57" s="783"/>
      <c r="AG57" s="784"/>
      <c r="AH57" s="784"/>
      <c r="AI57" s="784"/>
      <c r="AJ57" s="785"/>
      <c r="AK57" s="868"/>
      <c r="AL57" s="866"/>
      <c r="AM57" s="866"/>
      <c r="AN57" s="866"/>
      <c r="AO57" s="866"/>
      <c r="AP57" s="866"/>
      <c r="AQ57" s="866"/>
      <c r="AR57" s="866"/>
      <c r="AS57" s="866"/>
      <c r="AT57" s="866"/>
      <c r="AU57" s="866"/>
      <c r="AV57" s="866"/>
      <c r="AW57" s="866"/>
      <c r="AX57" s="866"/>
      <c r="AY57" s="866"/>
      <c r="AZ57" s="869"/>
      <c r="BA57" s="869"/>
      <c r="BB57" s="869"/>
      <c r="BC57" s="869"/>
      <c r="BD57" s="869"/>
      <c r="BE57" s="854"/>
      <c r="BF57" s="854"/>
      <c r="BG57" s="854"/>
      <c r="BH57" s="854"/>
      <c r="BI57" s="855"/>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65"/>
      <c r="R58" s="866"/>
      <c r="S58" s="866"/>
      <c r="T58" s="866"/>
      <c r="U58" s="866"/>
      <c r="V58" s="866"/>
      <c r="W58" s="866"/>
      <c r="X58" s="866"/>
      <c r="Y58" s="866"/>
      <c r="Z58" s="866"/>
      <c r="AA58" s="866"/>
      <c r="AB58" s="866"/>
      <c r="AC58" s="866"/>
      <c r="AD58" s="866"/>
      <c r="AE58" s="867"/>
      <c r="AF58" s="783"/>
      <c r="AG58" s="784"/>
      <c r="AH58" s="784"/>
      <c r="AI58" s="784"/>
      <c r="AJ58" s="785"/>
      <c r="AK58" s="868"/>
      <c r="AL58" s="866"/>
      <c r="AM58" s="866"/>
      <c r="AN58" s="866"/>
      <c r="AO58" s="866"/>
      <c r="AP58" s="866"/>
      <c r="AQ58" s="866"/>
      <c r="AR58" s="866"/>
      <c r="AS58" s="866"/>
      <c r="AT58" s="866"/>
      <c r="AU58" s="866"/>
      <c r="AV58" s="866"/>
      <c r="AW58" s="866"/>
      <c r="AX58" s="866"/>
      <c r="AY58" s="866"/>
      <c r="AZ58" s="869"/>
      <c r="BA58" s="869"/>
      <c r="BB58" s="869"/>
      <c r="BC58" s="869"/>
      <c r="BD58" s="869"/>
      <c r="BE58" s="854"/>
      <c r="BF58" s="854"/>
      <c r="BG58" s="854"/>
      <c r="BH58" s="854"/>
      <c r="BI58" s="855"/>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65"/>
      <c r="R59" s="866"/>
      <c r="S59" s="866"/>
      <c r="T59" s="866"/>
      <c r="U59" s="866"/>
      <c r="V59" s="866"/>
      <c r="W59" s="866"/>
      <c r="X59" s="866"/>
      <c r="Y59" s="866"/>
      <c r="Z59" s="866"/>
      <c r="AA59" s="866"/>
      <c r="AB59" s="866"/>
      <c r="AC59" s="866"/>
      <c r="AD59" s="866"/>
      <c r="AE59" s="867"/>
      <c r="AF59" s="783"/>
      <c r="AG59" s="784"/>
      <c r="AH59" s="784"/>
      <c r="AI59" s="784"/>
      <c r="AJ59" s="785"/>
      <c r="AK59" s="868"/>
      <c r="AL59" s="866"/>
      <c r="AM59" s="866"/>
      <c r="AN59" s="866"/>
      <c r="AO59" s="866"/>
      <c r="AP59" s="866"/>
      <c r="AQ59" s="866"/>
      <c r="AR59" s="866"/>
      <c r="AS59" s="866"/>
      <c r="AT59" s="866"/>
      <c r="AU59" s="866"/>
      <c r="AV59" s="866"/>
      <c r="AW59" s="866"/>
      <c r="AX59" s="866"/>
      <c r="AY59" s="866"/>
      <c r="AZ59" s="869"/>
      <c r="BA59" s="869"/>
      <c r="BB59" s="869"/>
      <c r="BC59" s="869"/>
      <c r="BD59" s="869"/>
      <c r="BE59" s="854"/>
      <c r="BF59" s="854"/>
      <c r="BG59" s="854"/>
      <c r="BH59" s="854"/>
      <c r="BI59" s="855"/>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65"/>
      <c r="R60" s="866"/>
      <c r="S60" s="866"/>
      <c r="T60" s="866"/>
      <c r="U60" s="866"/>
      <c r="V60" s="866"/>
      <c r="W60" s="866"/>
      <c r="X60" s="866"/>
      <c r="Y60" s="866"/>
      <c r="Z60" s="866"/>
      <c r="AA60" s="866"/>
      <c r="AB60" s="866"/>
      <c r="AC60" s="866"/>
      <c r="AD60" s="866"/>
      <c r="AE60" s="867"/>
      <c r="AF60" s="783"/>
      <c r="AG60" s="784"/>
      <c r="AH60" s="784"/>
      <c r="AI60" s="784"/>
      <c r="AJ60" s="785"/>
      <c r="AK60" s="868"/>
      <c r="AL60" s="866"/>
      <c r="AM60" s="866"/>
      <c r="AN60" s="866"/>
      <c r="AO60" s="866"/>
      <c r="AP60" s="866"/>
      <c r="AQ60" s="866"/>
      <c r="AR60" s="866"/>
      <c r="AS60" s="866"/>
      <c r="AT60" s="866"/>
      <c r="AU60" s="866"/>
      <c r="AV60" s="866"/>
      <c r="AW60" s="866"/>
      <c r="AX60" s="866"/>
      <c r="AY60" s="866"/>
      <c r="AZ60" s="869"/>
      <c r="BA60" s="869"/>
      <c r="BB60" s="869"/>
      <c r="BC60" s="869"/>
      <c r="BD60" s="869"/>
      <c r="BE60" s="854"/>
      <c r="BF60" s="854"/>
      <c r="BG60" s="854"/>
      <c r="BH60" s="854"/>
      <c r="BI60" s="855"/>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65"/>
      <c r="R61" s="866"/>
      <c r="S61" s="866"/>
      <c r="T61" s="866"/>
      <c r="U61" s="866"/>
      <c r="V61" s="866"/>
      <c r="W61" s="866"/>
      <c r="X61" s="866"/>
      <c r="Y61" s="866"/>
      <c r="Z61" s="866"/>
      <c r="AA61" s="866"/>
      <c r="AB61" s="866"/>
      <c r="AC61" s="866"/>
      <c r="AD61" s="866"/>
      <c r="AE61" s="867"/>
      <c r="AF61" s="783"/>
      <c r="AG61" s="784"/>
      <c r="AH61" s="784"/>
      <c r="AI61" s="784"/>
      <c r="AJ61" s="785"/>
      <c r="AK61" s="868"/>
      <c r="AL61" s="866"/>
      <c r="AM61" s="866"/>
      <c r="AN61" s="866"/>
      <c r="AO61" s="866"/>
      <c r="AP61" s="866"/>
      <c r="AQ61" s="866"/>
      <c r="AR61" s="866"/>
      <c r="AS61" s="866"/>
      <c r="AT61" s="866"/>
      <c r="AU61" s="866"/>
      <c r="AV61" s="866"/>
      <c r="AW61" s="866"/>
      <c r="AX61" s="866"/>
      <c r="AY61" s="866"/>
      <c r="AZ61" s="869"/>
      <c r="BA61" s="869"/>
      <c r="BB61" s="869"/>
      <c r="BC61" s="869"/>
      <c r="BD61" s="869"/>
      <c r="BE61" s="854"/>
      <c r="BF61" s="854"/>
      <c r="BG61" s="854"/>
      <c r="BH61" s="854"/>
      <c r="BI61" s="855"/>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65"/>
      <c r="R62" s="866"/>
      <c r="S62" s="866"/>
      <c r="T62" s="866"/>
      <c r="U62" s="866"/>
      <c r="V62" s="866"/>
      <c r="W62" s="866"/>
      <c r="X62" s="866"/>
      <c r="Y62" s="866"/>
      <c r="Z62" s="866"/>
      <c r="AA62" s="866"/>
      <c r="AB62" s="866"/>
      <c r="AC62" s="866"/>
      <c r="AD62" s="866"/>
      <c r="AE62" s="867"/>
      <c r="AF62" s="783"/>
      <c r="AG62" s="784"/>
      <c r="AH62" s="784"/>
      <c r="AI62" s="784"/>
      <c r="AJ62" s="785"/>
      <c r="AK62" s="868"/>
      <c r="AL62" s="866"/>
      <c r="AM62" s="866"/>
      <c r="AN62" s="866"/>
      <c r="AO62" s="866"/>
      <c r="AP62" s="866"/>
      <c r="AQ62" s="866"/>
      <c r="AR62" s="866"/>
      <c r="AS62" s="866"/>
      <c r="AT62" s="866"/>
      <c r="AU62" s="866"/>
      <c r="AV62" s="866"/>
      <c r="AW62" s="866"/>
      <c r="AX62" s="866"/>
      <c r="AY62" s="866"/>
      <c r="AZ62" s="869"/>
      <c r="BA62" s="869"/>
      <c r="BB62" s="869"/>
      <c r="BC62" s="869"/>
      <c r="BD62" s="869"/>
      <c r="BE62" s="854"/>
      <c r="BF62" s="854"/>
      <c r="BG62" s="854"/>
      <c r="BH62" s="854"/>
      <c r="BI62" s="855"/>
      <c r="BJ62" s="87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400</v>
      </c>
      <c r="C63" s="813"/>
      <c r="D63" s="813"/>
      <c r="E63" s="813"/>
      <c r="F63" s="813"/>
      <c r="G63" s="813"/>
      <c r="H63" s="813"/>
      <c r="I63" s="813"/>
      <c r="J63" s="813"/>
      <c r="K63" s="813"/>
      <c r="L63" s="813"/>
      <c r="M63" s="813"/>
      <c r="N63" s="813"/>
      <c r="O63" s="813"/>
      <c r="P63" s="814"/>
      <c r="Q63" s="870"/>
      <c r="R63" s="871"/>
      <c r="S63" s="871"/>
      <c r="T63" s="871"/>
      <c r="U63" s="871"/>
      <c r="V63" s="871"/>
      <c r="W63" s="871"/>
      <c r="X63" s="871"/>
      <c r="Y63" s="871"/>
      <c r="Z63" s="871"/>
      <c r="AA63" s="871"/>
      <c r="AB63" s="871"/>
      <c r="AC63" s="871"/>
      <c r="AD63" s="871"/>
      <c r="AE63" s="872"/>
      <c r="AF63" s="873">
        <v>119</v>
      </c>
      <c r="AG63" s="874"/>
      <c r="AH63" s="874"/>
      <c r="AI63" s="874"/>
      <c r="AJ63" s="875"/>
      <c r="AK63" s="876"/>
      <c r="AL63" s="871"/>
      <c r="AM63" s="871"/>
      <c r="AN63" s="871"/>
      <c r="AO63" s="871"/>
      <c r="AP63" s="874"/>
      <c r="AQ63" s="874"/>
      <c r="AR63" s="874"/>
      <c r="AS63" s="874"/>
      <c r="AT63" s="874"/>
      <c r="AU63" s="874"/>
      <c r="AV63" s="874"/>
      <c r="AW63" s="874"/>
      <c r="AX63" s="874"/>
      <c r="AY63" s="874"/>
      <c r="AZ63" s="878"/>
      <c r="BA63" s="878"/>
      <c r="BB63" s="878"/>
      <c r="BC63" s="878"/>
      <c r="BD63" s="878"/>
      <c r="BE63" s="879"/>
      <c r="BF63" s="879"/>
      <c r="BG63" s="879"/>
      <c r="BH63" s="879"/>
      <c r="BI63" s="880"/>
      <c r="BJ63" s="881" t="s">
        <v>170</v>
      </c>
      <c r="BK63" s="882"/>
      <c r="BL63" s="882"/>
      <c r="BM63" s="882"/>
      <c r="BN63" s="88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403</v>
      </c>
      <c r="R66" s="740"/>
      <c r="S66" s="740"/>
      <c r="T66" s="740"/>
      <c r="U66" s="741"/>
      <c r="V66" s="739" t="s">
        <v>386</v>
      </c>
      <c r="W66" s="740"/>
      <c r="X66" s="740"/>
      <c r="Y66" s="740"/>
      <c r="Z66" s="741"/>
      <c r="AA66" s="739" t="s">
        <v>387</v>
      </c>
      <c r="AB66" s="740"/>
      <c r="AC66" s="740"/>
      <c r="AD66" s="740"/>
      <c r="AE66" s="741"/>
      <c r="AF66" s="884" t="s">
        <v>404</v>
      </c>
      <c r="AG66" s="835"/>
      <c r="AH66" s="835"/>
      <c r="AI66" s="835"/>
      <c r="AJ66" s="885"/>
      <c r="AK66" s="739" t="s">
        <v>389</v>
      </c>
      <c r="AL66" s="763"/>
      <c r="AM66" s="763"/>
      <c r="AN66" s="763"/>
      <c r="AO66" s="764"/>
      <c r="AP66" s="739" t="s">
        <v>390</v>
      </c>
      <c r="AQ66" s="740"/>
      <c r="AR66" s="740"/>
      <c r="AS66" s="740"/>
      <c r="AT66" s="741"/>
      <c r="AU66" s="739" t="s">
        <v>405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95"/>
      <c r="BT66" s="896"/>
      <c r="BU66" s="896"/>
      <c r="BV66" s="896"/>
      <c r="BW66" s="896"/>
      <c r="BX66" s="896"/>
      <c r="BY66" s="896"/>
      <c r="BZ66" s="896"/>
      <c r="CA66" s="896"/>
      <c r="CB66" s="896"/>
      <c r="CC66" s="896"/>
      <c r="CD66" s="896"/>
      <c r="CE66" s="896"/>
      <c r="CF66" s="896"/>
      <c r="CG66" s="897"/>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86"/>
      <c r="AG67" s="838"/>
      <c r="AH67" s="838"/>
      <c r="AI67" s="838"/>
      <c r="AJ67" s="887"/>
      <c r="AK67" s="88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95"/>
      <c r="BT67" s="896"/>
      <c r="BU67" s="896"/>
      <c r="BV67" s="896"/>
      <c r="BW67" s="896"/>
      <c r="BX67" s="896"/>
      <c r="BY67" s="896"/>
      <c r="BZ67" s="896"/>
      <c r="CA67" s="896"/>
      <c r="CB67" s="896"/>
      <c r="CC67" s="896"/>
      <c r="CD67" s="896"/>
      <c r="CE67" s="896"/>
      <c r="CF67" s="896"/>
      <c r="CG67" s="897"/>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6"/>
    </row>
    <row r="68" spans="1:131" s="227" customFormat="1" ht="26.25" customHeight="1" thickTop="1" x14ac:dyDescent="0.15">
      <c r="A68" s="238">
        <v>1</v>
      </c>
      <c r="B68" s="901" t="s">
        <v>553</v>
      </c>
      <c r="C68" s="902"/>
      <c r="D68" s="902"/>
      <c r="E68" s="902"/>
      <c r="F68" s="902"/>
      <c r="G68" s="902"/>
      <c r="H68" s="902"/>
      <c r="I68" s="902"/>
      <c r="J68" s="902"/>
      <c r="K68" s="902"/>
      <c r="L68" s="902"/>
      <c r="M68" s="902"/>
      <c r="N68" s="902"/>
      <c r="O68" s="902"/>
      <c r="P68" s="903"/>
      <c r="Q68" s="904">
        <v>57</v>
      </c>
      <c r="R68" s="898"/>
      <c r="S68" s="898"/>
      <c r="T68" s="898"/>
      <c r="U68" s="898"/>
      <c r="V68" s="898">
        <v>56</v>
      </c>
      <c r="W68" s="898"/>
      <c r="X68" s="898"/>
      <c r="Y68" s="898"/>
      <c r="Z68" s="898"/>
      <c r="AA68" s="898">
        <v>1</v>
      </c>
      <c r="AB68" s="898"/>
      <c r="AC68" s="898"/>
      <c r="AD68" s="898"/>
      <c r="AE68" s="898"/>
      <c r="AF68" s="898">
        <v>1</v>
      </c>
      <c r="AG68" s="898"/>
      <c r="AH68" s="898"/>
      <c r="AI68" s="898"/>
      <c r="AJ68" s="898"/>
      <c r="AK68" s="863" t="s">
        <v>563</v>
      </c>
      <c r="AL68" s="863"/>
      <c r="AM68" s="863"/>
      <c r="AN68" s="863"/>
      <c r="AO68" s="863"/>
      <c r="AP68" s="898">
        <v>13</v>
      </c>
      <c r="AQ68" s="898"/>
      <c r="AR68" s="898"/>
      <c r="AS68" s="898"/>
      <c r="AT68" s="898"/>
      <c r="AU68" s="898">
        <v>13</v>
      </c>
      <c r="AV68" s="898"/>
      <c r="AW68" s="898"/>
      <c r="AX68" s="898"/>
      <c r="AY68" s="898"/>
      <c r="AZ68" s="899"/>
      <c r="BA68" s="899"/>
      <c r="BB68" s="899"/>
      <c r="BC68" s="899"/>
      <c r="BD68" s="900"/>
      <c r="BE68" s="245"/>
      <c r="BF68" s="245"/>
      <c r="BG68" s="245"/>
      <c r="BH68" s="245"/>
      <c r="BI68" s="245"/>
      <c r="BJ68" s="245"/>
      <c r="BK68" s="245"/>
      <c r="BL68" s="245"/>
      <c r="BM68" s="245"/>
      <c r="BN68" s="245"/>
      <c r="BO68" s="245"/>
      <c r="BP68" s="245"/>
      <c r="BQ68" s="242">
        <v>62</v>
      </c>
      <c r="BR68" s="247"/>
      <c r="BS68" s="895"/>
      <c r="BT68" s="896"/>
      <c r="BU68" s="896"/>
      <c r="BV68" s="896"/>
      <c r="BW68" s="896"/>
      <c r="BX68" s="896"/>
      <c r="BY68" s="896"/>
      <c r="BZ68" s="896"/>
      <c r="CA68" s="896"/>
      <c r="CB68" s="896"/>
      <c r="CC68" s="896"/>
      <c r="CD68" s="896"/>
      <c r="CE68" s="896"/>
      <c r="CF68" s="896"/>
      <c r="CG68" s="897"/>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6"/>
    </row>
    <row r="69" spans="1:131" s="227" customFormat="1" ht="26.25" customHeight="1" x14ac:dyDescent="0.15">
      <c r="A69" s="241">
        <v>2</v>
      </c>
      <c r="B69" s="905" t="s">
        <v>554</v>
      </c>
      <c r="C69" s="906"/>
      <c r="D69" s="906"/>
      <c r="E69" s="906"/>
      <c r="F69" s="906"/>
      <c r="G69" s="906"/>
      <c r="H69" s="906"/>
      <c r="I69" s="906"/>
      <c r="J69" s="906"/>
      <c r="K69" s="906"/>
      <c r="L69" s="906"/>
      <c r="M69" s="906"/>
      <c r="N69" s="906"/>
      <c r="O69" s="906"/>
      <c r="P69" s="907"/>
      <c r="Q69" s="908">
        <v>50</v>
      </c>
      <c r="R69" s="863"/>
      <c r="S69" s="863"/>
      <c r="T69" s="863"/>
      <c r="U69" s="863"/>
      <c r="V69" s="863">
        <v>50</v>
      </c>
      <c r="W69" s="863"/>
      <c r="X69" s="863"/>
      <c r="Y69" s="863"/>
      <c r="Z69" s="863"/>
      <c r="AA69" s="863">
        <v>1</v>
      </c>
      <c r="AB69" s="863"/>
      <c r="AC69" s="863"/>
      <c r="AD69" s="863"/>
      <c r="AE69" s="863"/>
      <c r="AF69" s="863">
        <v>1</v>
      </c>
      <c r="AG69" s="863"/>
      <c r="AH69" s="863"/>
      <c r="AI69" s="863"/>
      <c r="AJ69" s="863"/>
      <c r="AK69" s="863" t="s">
        <v>563</v>
      </c>
      <c r="AL69" s="863"/>
      <c r="AM69" s="863"/>
      <c r="AN69" s="863"/>
      <c r="AO69" s="863"/>
      <c r="AP69" s="863" t="s">
        <v>563</v>
      </c>
      <c r="AQ69" s="863"/>
      <c r="AR69" s="863"/>
      <c r="AS69" s="863"/>
      <c r="AT69" s="863"/>
      <c r="AU69" s="863" t="s">
        <v>563</v>
      </c>
      <c r="AV69" s="863"/>
      <c r="AW69" s="863"/>
      <c r="AX69" s="863"/>
      <c r="AY69" s="863"/>
      <c r="AZ69" s="909"/>
      <c r="BA69" s="909"/>
      <c r="BB69" s="909"/>
      <c r="BC69" s="909"/>
      <c r="BD69" s="910"/>
      <c r="BE69" s="245"/>
      <c r="BF69" s="245"/>
      <c r="BG69" s="245"/>
      <c r="BH69" s="245"/>
      <c r="BI69" s="245"/>
      <c r="BJ69" s="245"/>
      <c r="BK69" s="245"/>
      <c r="BL69" s="245"/>
      <c r="BM69" s="245"/>
      <c r="BN69" s="245"/>
      <c r="BO69" s="245"/>
      <c r="BP69" s="245"/>
      <c r="BQ69" s="242">
        <v>63</v>
      </c>
      <c r="BR69" s="247"/>
      <c r="BS69" s="895"/>
      <c r="BT69" s="896"/>
      <c r="BU69" s="896"/>
      <c r="BV69" s="896"/>
      <c r="BW69" s="896"/>
      <c r="BX69" s="896"/>
      <c r="BY69" s="896"/>
      <c r="BZ69" s="896"/>
      <c r="CA69" s="896"/>
      <c r="CB69" s="896"/>
      <c r="CC69" s="896"/>
      <c r="CD69" s="896"/>
      <c r="CE69" s="896"/>
      <c r="CF69" s="896"/>
      <c r="CG69" s="897"/>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6"/>
    </row>
    <row r="70" spans="1:131" s="227" customFormat="1" ht="26.25" customHeight="1" x14ac:dyDescent="0.15">
      <c r="A70" s="241">
        <v>3</v>
      </c>
      <c r="B70" s="905" t="s">
        <v>555</v>
      </c>
      <c r="C70" s="906"/>
      <c r="D70" s="906"/>
      <c r="E70" s="906"/>
      <c r="F70" s="906"/>
      <c r="G70" s="906"/>
      <c r="H70" s="906"/>
      <c r="I70" s="906"/>
      <c r="J70" s="906"/>
      <c r="K70" s="906"/>
      <c r="L70" s="906"/>
      <c r="M70" s="906"/>
      <c r="N70" s="906"/>
      <c r="O70" s="906"/>
      <c r="P70" s="907"/>
      <c r="Q70" s="863" t="s">
        <v>563</v>
      </c>
      <c r="R70" s="863"/>
      <c r="S70" s="863"/>
      <c r="T70" s="863"/>
      <c r="U70" s="863"/>
      <c r="V70" s="863" t="s">
        <v>563</v>
      </c>
      <c r="W70" s="863"/>
      <c r="X70" s="863"/>
      <c r="Y70" s="863"/>
      <c r="Z70" s="863"/>
      <c r="AA70" s="863" t="s">
        <v>563</v>
      </c>
      <c r="AB70" s="863"/>
      <c r="AC70" s="863"/>
      <c r="AD70" s="863"/>
      <c r="AE70" s="863"/>
      <c r="AF70" s="863" t="s">
        <v>563</v>
      </c>
      <c r="AG70" s="863"/>
      <c r="AH70" s="863"/>
      <c r="AI70" s="863"/>
      <c r="AJ70" s="863"/>
      <c r="AK70" s="863" t="s">
        <v>563</v>
      </c>
      <c r="AL70" s="863"/>
      <c r="AM70" s="863"/>
      <c r="AN70" s="863"/>
      <c r="AO70" s="863"/>
      <c r="AP70" s="863" t="s">
        <v>563</v>
      </c>
      <c r="AQ70" s="863"/>
      <c r="AR70" s="863"/>
      <c r="AS70" s="863"/>
      <c r="AT70" s="863"/>
      <c r="AU70" s="863" t="s">
        <v>563</v>
      </c>
      <c r="AV70" s="863"/>
      <c r="AW70" s="863"/>
      <c r="AX70" s="863"/>
      <c r="AY70" s="863"/>
      <c r="AZ70" s="909"/>
      <c r="BA70" s="909"/>
      <c r="BB70" s="909"/>
      <c r="BC70" s="909"/>
      <c r="BD70" s="910"/>
      <c r="BE70" s="245"/>
      <c r="BF70" s="245"/>
      <c r="BG70" s="245"/>
      <c r="BH70" s="245"/>
      <c r="BI70" s="245"/>
      <c r="BJ70" s="245"/>
      <c r="BK70" s="245"/>
      <c r="BL70" s="245"/>
      <c r="BM70" s="245"/>
      <c r="BN70" s="245"/>
      <c r="BO70" s="245"/>
      <c r="BP70" s="245"/>
      <c r="BQ70" s="242">
        <v>64</v>
      </c>
      <c r="BR70" s="247"/>
      <c r="BS70" s="895"/>
      <c r="BT70" s="896"/>
      <c r="BU70" s="896"/>
      <c r="BV70" s="896"/>
      <c r="BW70" s="896"/>
      <c r="BX70" s="896"/>
      <c r="BY70" s="896"/>
      <c r="BZ70" s="896"/>
      <c r="CA70" s="896"/>
      <c r="CB70" s="896"/>
      <c r="CC70" s="896"/>
      <c r="CD70" s="896"/>
      <c r="CE70" s="896"/>
      <c r="CF70" s="896"/>
      <c r="CG70" s="897"/>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6"/>
    </row>
    <row r="71" spans="1:131" s="227" customFormat="1" ht="26.25" customHeight="1" x14ac:dyDescent="0.15">
      <c r="A71" s="241">
        <v>4</v>
      </c>
      <c r="B71" s="905" t="s">
        <v>556</v>
      </c>
      <c r="C71" s="906"/>
      <c r="D71" s="906"/>
      <c r="E71" s="906"/>
      <c r="F71" s="906"/>
      <c r="G71" s="906"/>
      <c r="H71" s="906"/>
      <c r="I71" s="906"/>
      <c r="J71" s="906"/>
      <c r="K71" s="906"/>
      <c r="L71" s="906"/>
      <c r="M71" s="906"/>
      <c r="N71" s="906"/>
      <c r="O71" s="906"/>
      <c r="P71" s="907"/>
      <c r="Q71" s="908">
        <v>18</v>
      </c>
      <c r="R71" s="863"/>
      <c r="S71" s="863"/>
      <c r="T71" s="863"/>
      <c r="U71" s="863"/>
      <c r="V71" s="863">
        <v>17</v>
      </c>
      <c r="W71" s="863"/>
      <c r="X71" s="863"/>
      <c r="Y71" s="863"/>
      <c r="Z71" s="863"/>
      <c r="AA71" s="863">
        <v>1</v>
      </c>
      <c r="AB71" s="863"/>
      <c r="AC71" s="863"/>
      <c r="AD71" s="863"/>
      <c r="AE71" s="863"/>
      <c r="AF71" s="863">
        <v>1</v>
      </c>
      <c r="AG71" s="863"/>
      <c r="AH71" s="863"/>
      <c r="AI71" s="863"/>
      <c r="AJ71" s="863"/>
      <c r="AK71" s="863" t="s">
        <v>563</v>
      </c>
      <c r="AL71" s="863"/>
      <c r="AM71" s="863"/>
      <c r="AN71" s="863"/>
      <c r="AO71" s="863"/>
      <c r="AP71" s="863" t="s">
        <v>563</v>
      </c>
      <c r="AQ71" s="863"/>
      <c r="AR71" s="863"/>
      <c r="AS71" s="863"/>
      <c r="AT71" s="863"/>
      <c r="AU71" s="863" t="s">
        <v>563</v>
      </c>
      <c r="AV71" s="863"/>
      <c r="AW71" s="863"/>
      <c r="AX71" s="863"/>
      <c r="AY71" s="863"/>
      <c r="AZ71" s="909"/>
      <c r="BA71" s="909"/>
      <c r="BB71" s="909"/>
      <c r="BC71" s="909"/>
      <c r="BD71" s="910"/>
      <c r="BE71" s="245"/>
      <c r="BF71" s="245"/>
      <c r="BG71" s="245"/>
      <c r="BH71" s="245"/>
      <c r="BI71" s="245"/>
      <c r="BJ71" s="245"/>
      <c r="BK71" s="245"/>
      <c r="BL71" s="245"/>
      <c r="BM71" s="245"/>
      <c r="BN71" s="245"/>
      <c r="BO71" s="245"/>
      <c r="BP71" s="245"/>
      <c r="BQ71" s="242">
        <v>65</v>
      </c>
      <c r="BR71" s="247"/>
      <c r="BS71" s="895"/>
      <c r="BT71" s="896"/>
      <c r="BU71" s="896"/>
      <c r="BV71" s="896"/>
      <c r="BW71" s="896"/>
      <c r="BX71" s="896"/>
      <c r="BY71" s="896"/>
      <c r="BZ71" s="896"/>
      <c r="CA71" s="896"/>
      <c r="CB71" s="896"/>
      <c r="CC71" s="896"/>
      <c r="CD71" s="896"/>
      <c r="CE71" s="896"/>
      <c r="CF71" s="896"/>
      <c r="CG71" s="897"/>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6"/>
    </row>
    <row r="72" spans="1:131" s="227" customFormat="1" ht="26.25" customHeight="1" x14ac:dyDescent="0.15">
      <c r="A72" s="241">
        <v>5</v>
      </c>
      <c r="B72" s="905" t="s">
        <v>557</v>
      </c>
      <c r="C72" s="906"/>
      <c r="D72" s="906"/>
      <c r="E72" s="906"/>
      <c r="F72" s="906"/>
      <c r="G72" s="906"/>
      <c r="H72" s="906"/>
      <c r="I72" s="906"/>
      <c r="J72" s="906"/>
      <c r="K72" s="906"/>
      <c r="L72" s="906"/>
      <c r="M72" s="906"/>
      <c r="N72" s="906"/>
      <c r="O72" s="906"/>
      <c r="P72" s="907"/>
      <c r="Q72" s="908">
        <v>486</v>
      </c>
      <c r="R72" s="863"/>
      <c r="S72" s="863"/>
      <c r="T72" s="863"/>
      <c r="U72" s="863"/>
      <c r="V72" s="863">
        <v>486</v>
      </c>
      <c r="W72" s="863"/>
      <c r="X72" s="863"/>
      <c r="Y72" s="863"/>
      <c r="Z72" s="863"/>
      <c r="AA72" s="863" t="s">
        <v>563</v>
      </c>
      <c r="AB72" s="863"/>
      <c r="AC72" s="863"/>
      <c r="AD72" s="863"/>
      <c r="AE72" s="863"/>
      <c r="AF72" s="863" t="s">
        <v>563</v>
      </c>
      <c r="AG72" s="863"/>
      <c r="AH72" s="863"/>
      <c r="AI72" s="863"/>
      <c r="AJ72" s="863"/>
      <c r="AK72" s="863" t="s">
        <v>563</v>
      </c>
      <c r="AL72" s="863"/>
      <c r="AM72" s="863"/>
      <c r="AN72" s="863"/>
      <c r="AO72" s="863"/>
      <c r="AP72" s="863" t="s">
        <v>563</v>
      </c>
      <c r="AQ72" s="863"/>
      <c r="AR72" s="863"/>
      <c r="AS72" s="863"/>
      <c r="AT72" s="863"/>
      <c r="AU72" s="863" t="s">
        <v>563</v>
      </c>
      <c r="AV72" s="863"/>
      <c r="AW72" s="863"/>
      <c r="AX72" s="863"/>
      <c r="AY72" s="863"/>
      <c r="AZ72" s="909"/>
      <c r="BA72" s="909"/>
      <c r="BB72" s="909"/>
      <c r="BC72" s="909"/>
      <c r="BD72" s="910"/>
      <c r="BE72" s="245"/>
      <c r="BF72" s="245"/>
      <c r="BG72" s="245"/>
      <c r="BH72" s="245"/>
      <c r="BI72" s="245"/>
      <c r="BJ72" s="245"/>
      <c r="BK72" s="245"/>
      <c r="BL72" s="245"/>
      <c r="BM72" s="245"/>
      <c r="BN72" s="245"/>
      <c r="BO72" s="245"/>
      <c r="BP72" s="245"/>
      <c r="BQ72" s="242">
        <v>66</v>
      </c>
      <c r="BR72" s="247"/>
      <c r="BS72" s="895"/>
      <c r="BT72" s="896"/>
      <c r="BU72" s="896"/>
      <c r="BV72" s="896"/>
      <c r="BW72" s="896"/>
      <c r="BX72" s="896"/>
      <c r="BY72" s="896"/>
      <c r="BZ72" s="896"/>
      <c r="CA72" s="896"/>
      <c r="CB72" s="896"/>
      <c r="CC72" s="896"/>
      <c r="CD72" s="896"/>
      <c r="CE72" s="896"/>
      <c r="CF72" s="896"/>
      <c r="CG72" s="897"/>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6"/>
    </row>
    <row r="73" spans="1:131" s="227" customFormat="1" ht="26.25" customHeight="1" x14ac:dyDescent="0.15">
      <c r="A73" s="241">
        <v>6</v>
      </c>
      <c r="B73" s="905" t="s">
        <v>558</v>
      </c>
      <c r="C73" s="906"/>
      <c r="D73" s="906"/>
      <c r="E73" s="906"/>
      <c r="F73" s="906"/>
      <c r="G73" s="906"/>
      <c r="H73" s="906"/>
      <c r="I73" s="906"/>
      <c r="J73" s="906"/>
      <c r="K73" s="906"/>
      <c r="L73" s="906"/>
      <c r="M73" s="906"/>
      <c r="N73" s="906"/>
      <c r="O73" s="906"/>
      <c r="P73" s="907"/>
      <c r="Q73" s="908">
        <v>608</v>
      </c>
      <c r="R73" s="863"/>
      <c r="S73" s="863"/>
      <c r="T73" s="863"/>
      <c r="U73" s="863"/>
      <c r="V73" s="863">
        <v>599</v>
      </c>
      <c r="W73" s="863"/>
      <c r="X73" s="863"/>
      <c r="Y73" s="863"/>
      <c r="Z73" s="863"/>
      <c r="AA73" s="863">
        <v>8</v>
      </c>
      <c r="AB73" s="863"/>
      <c r="AC73" s="863"/>
      <c r="AD73" s="863"/>
      <c r="AE73" s="863"/>
      <c r="AF73" s="863">
        <v>8</v>
      </c>
      <c r="AG73" s="863"/>
      <c r="AH73" s="863"/>
      <c r="AI73" s="863"/>
      <c r="AJ73" s="863"/>
      <c r="AK73" s="863" t="s">
        <v>563</v>
      </c>
      <c r="AL73" s="863"/>
      <c r="AM73" s="863"/>
      <c r="AN73" s="863"/>
      <c r="AO73" s="863"/>
      <c r="AP73" s="863">
        <v>991</v>
      </c>
      <c r="AQ73" s="863"/>
      <c r="AR73" s="863"/>
      <c r="AS73" s="863"/>
      <c r="AT73" s="863"/>
      <c r="AU73" s="863">
        <v>38</v>
      </c>
      <c r="AV73" s="863"/>
      <c r="AW73" s="863"/>
      <c r="AX73" s="863"/>
      <c r="AY73" s="863"/>
      <c r="AZ73" s="909"/>
      <c r="BA73" s="909"/>
      <c r="BB73" s="909"/>
      <c r="BC73" s="909"/>
      <c r="BD73" s="910"/>
      <c r="BE73" s="245"/>
      <c r="BF73" s="245"/>
      <c r="BG73" s="245"/>
      <c r="BH73" s="245"/>
      <c r="BI73" s="245"/>
      <c r="BJ73" s="245"/>
      <c r="BK73" s="245"/>
      <c r="BL73" s="245"/>
      <c r="BM73" s="245"/>
      <c r="BN73" s="245"/>
      <c r="BO73" s="245"/>
      <c r="BP73" s="245"/>
      <c r="BQ73" s="242">
        <v>67</v>
      </c>
      <c r="BR73" s="247"/>
      <c r="BS73" s="895"/>
      <c r="BT73" s="896"/>
      <c r="BU73" s="896"/>
      <c r="BV73" s="896"/>
      <c r="BW73" s="896"/>
      <c r="BX73" s="896"/>
      <c r="BY73" s="896"/>
      <c r="BZ73" s="896"/>
      <c r="CA73" s="896"/>
      <c r="CB73" s="896"/>
      <c r="CC73" s="896"/>
      <c r="CD73" s="896"/>
      <c r="CE73" s="896"/>
      <c r="CF73" s="896"/>
      <c r="CG73" s="897"/>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6"/>
    </row>
    <row r="74" spans="1:131" s="227" customFormat="1" ht="26.25" customHeight="1" x14ac:dyDescent="0.15">
      <c r="A74" s="241">
        <v>7</v>
      </c>
      <c r="B74" s="905" t="s">
        <v>559</v>
      </c>
      <c r="C74" s="906"/>
      <c r="D74" s="906"/>
      <c r="E74" s="906"/>
      <c r="F74" s="906"/>
      <c r="G74" s="906"/>
      <c r="H74" s="906"/>
      <c r="I74" s="906"/>
      <c r="J74" s="906"/>
      <c r="K74" s="906"/>
      <c r="L74" s="906"/>
      <c r="M74" s="906"/>
      <c r="N74" s="906"/>
      <c r="O74" s="906"/>
      <c r="P74" s="907"/>
      <c r="Q74" s="908">
        <v>66</v>
      </c>
      <c r="R74" s="863"/>
      <c r="S74" s="863"/>
      <c r="T74" s="863"/>
      <c r="U74" s="863"/>
      <c r="V74" s="863">
        <v>28</v>
      </c>
      <c r="W74" s="863"/>
      <c r="X74" s="863"/>
      <c r="Y74" s="863"/>
      <c r="Z74" s="863"/>
      <c r="AA74" s="863">
        <v>38</v>
      </c>
      <c r="AB74" s="863"/>
      <c r="AC74" s="863"/>
      <c r="AD74" s="863"/>
      <c r="AE74" s="863"/>
      <c r="AF74" s="863">
        <v>38</v>
      </c>
      <c r="AG74" s="863"/>
      <c r="AH74" s="863"/>
      <c r="AI74" s="863"/>
      <c r="AJ74" s="863"/>
      <c r="AK74" s="863">
        <v>6</v>
      </c>
      <c r="AL74" s="863"/>
      <c r="AM74" s="863"/>
      <c r="AN74" s="863"/>
      <c r="AO74" s="863"/>
      <c r="AP74" s="863" t="s">
        <v>563</v>
      </c>
      <c r="AQ74" s="863"/>
      <c r="AR74" s="863"/>
      <c r="AS74" s="863"/>
      <c r="AT74" s="863"/>
      <c r="AU74" s="863" t="s">
        <v>563</v>
      </c>
      <c r="AV74" s="863"/>
      <c r="AW74" s="863"/>
      <c r="AX74" s="863"/>
      <c r="AY74" s="863"/>
      <c r="AZ74" s="909"/>
      <c r="BA74" s="909"/>
      <c r="BB74" s="909"/>
      <c r="BC74" s="909"/>
      <c r="BD74" s="910"/>
      <c r="BE74" s="245"/>
      <c r="BF74" s="245"/>
      <c r="BG74" s="245"/>
      <c r="BH74" s="245"/>
      <c r="BI74" s="245"/>
      <c r="BJ74" s="245"/>
      <c r="BK74" s="245"/>
      <c r="BL74" s="245"/>
      <c r="BM74" s="245"/>
      <c r="BN74" s="245"/>
      <c r="BO74" s="245"/>
      <c r="BP74" s="245"/>
      <c r="BQ74" s="242">
        <v>68</v>
      </c>
      <c r="BR74" s="247"/>
      <c r="BS74" s="895"/>
      <c r="BT74" s="896"/>
      <c r="BU74" s="896"/>
      <c r="BV74" s="896"/>
      <c r="BW74" s="896"/>
      <c r="BX74" s="896"/>
      <c r="BY74" s="896"/>
      <c r="BZ74" s="896"/>
      <c r="CA74" s="896"/>
      <c r="CB74" s="896"/>
      <c r="CC74" s="896"/>
      <c r="CD74" s="896"/>
      <c r="CE74" s="896"/>
      <c r="CF74" s="896"/>
      <c r="CG74" s="897"/>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6"/>
    </row>
    <row r="75" spans="1:131" s="227" customFormat="1" ht="26.25" customHeight="1" x14ac:dyDescent="0.15">
      <c r="A75" s="241">
        <v>8</v>
      </c>
      <c r="B75" s="905" t="s">
        <v>560</v>
      </c>
      <c r="C75" s="906"/>
      <c r="D75" s="906"/>
      <c r="E75" s="906"/>
      <c r="F75" s="906"/>
      <c r="G75" s="906"/>
      <c r="H75" s="906"/>
      <c r="I75" s="906"/>
      <c r="J75" s="906"/>
      <c r="K75" s="906"/>
      <c r="L75" s="906"/>
      <c r="M75" s="906"/>
      <c r="N75" s="906"/>
      <c r="O75" s="906"/>
      <c r="P75" s="907"/>
      <c r="Q75" s="911">
        <v>768</v>
      </c>
      <c r="R75" s="857"/>
      <c r="S75" s="857"/>
      <c r="T75" s="857"/>
      <c r="U75" s="858"/>
      <c r="V75" s="859">
        <v>768</v>
      </c>
      <c r="W75" s="857"/>
      <c r="X75" s="857"/>
      <c r="Y75" s="857"/>
      <c r="Z75" s="858"/>
      <c r="AA75" s="863" t="s">
        <v>563</v>
      </c>
      <c r="AB75" s="863"/>
      <c r="AC75" s="863"/>
      <c r="AD75" s="863"/>
      <c r="AE75" s="863"/>
      <c r="AF75" s="863" t="s">
        <v>563</v>
      </c>
      <c r="AG75" s="863"/>
      <c r="AH75" s="863"/>
      <c r="AI75" s="863"/>
      <c r="AJ75" s="863"/>
      <c r="AK75" s="863" t="s">
        <v>563</v>
      </c>
      <c r="AL75" s="863"/>
      <c r="AM75" s="863"/>
      <c r="AN75" s="863"/>
      <c r="AO75" s="863"/>
      <c r="AP75" s="859">
        <v>771</v>
      </c>
      <c r="AQ75" s="857"/>
      <c r="AR75" s="857"/>
      <c r="AS75" s="857"/>
      <c r="AT75" s="858"/>
      <c r="AU75" s="859">
        <v>438</v>
      </c>
      <c r="AV75" s="857"/>
      <c r="AW75" s="857"/>
      <c r="AX75" s="857"/>
      <c r="AY75" s="858"/>
      <c r="AZ75" s="909"/>
      <c r="BA75" s="909"/>
      <c r="BB75" s="909"/>
      <c r="BC75" s="909"/>
      <c r="BD75" s="910"/>
      <c r="BE75" s="245"/>
      <c r="BF75" s="245"/>
      <c r="BG75" s="245"/>
      <c r="BH75" s="245"/>
      <c r="BI75" s="245"/>
      <c r="BJ75" s="245"/>
      <c r="BK75" s="245"/>
      <c r="BL75" s="245"/>
      <c r="BM75" s="245"/>
      <c r="BN75" s="245"/>
      <c r="BO75" s="245"/>
      <c r="BP75" s="245"/>
      <c r="BQ75" s="242">
        <v>69</v>
      </c>
      <c r="BR75" s="247"/>
      <c r="BS75" s="895"/>
      <c r="BT75" s="896"/>
      <c r="BU75" s="896"/>
      <c r="BV75" s="896"/>
      <c r="BW75" s="896"/>
      <c r="BX75" s="896"/>
      <c r="BY75" s="896"/>
      <c r="BZ75" s="896"/>
      <c r="CA75" s="896"/>
      <c r="CB75" s="896"/>
      <c r="CC75" s="896"/>
      <c r="CD75" s="896"/>
      <c r="CE75" s="896"/>
      <c r="CF75" s="896"/>
      <c r="CG75" s="897"/>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6"/>
    </row>
    <row r="76" spans="1:131" s="227" customFormat="1" ht="26.25" customHeight="1" x14ac:dyDescent="0.15">
      <c r="A76" s="241">
        <v>9</v>
      </c>
      <c r="B76" s="905" t="s">
        <v>561</v>
      </c>
      <c r="C76" s="906"/>
      <c r="D76" s="906"/>
      <c r="E76" s="906"/>
      <c r="F76" s="906"/>
      <c r="G76" s="906"/>
      <c r="H76" s="906"/>
      <c r="I76" s="906"/>
      <c r="J76" s="906"/>
      <c r="K76" s="906"/>
      <c r="L76" s="906"/>
      <c r="M76" s="906"/>
      <c r="N76" s="906"/>
      <c r="O76" s="906"/>
      <c r="P76" s="907"/>
      <c r="Q76" s="911">
        <v>1611</v>
      </c>
      <c r="R76" s="857"/>
      <c r="S76" s="857"/>
      <c r="T76" s="857"/>
      <c r="U76" s="858"/>
      <c r="V76" s="859">
        <v>1534</v>
      </c>
      <c r="W76" s="857"/>
      <c r="X76" s="857"/>
      <c r="Y76" s="857"/>
      <c r="Z76" s="858"/>
      <c r="AA76" s="859">
        <v>77</v>
      </c>
      <c r="AB76" s="857"/>
      <c r="AC76" s="857"/>
      <c r="AD76" s="857"/>
      <c r="AE76" s="858"/>
      <c r="AF76" s="859">
        <v>1248</v>
      </c>
      <c r="AG76" s="857"/>
      <c r="AH76" s="857"/>
      <c r="AI76" s="857"/>
      <c r="AJ76" s="858"/>
      <c r="AK76" s="863" t="s">
        <v>563</v>
      </c>
      <c r="AL76" s="863"/>
      <c r="AM76" s="863"/>
      <c r="AN76" s="863"/>
      <c r="AO76" s="863"/>
      <c r="AP76" s="859">
        <v>3745</v>
      </c>
      <c r="AQ76" s="857"/>
      <c r="AR76" s="857"/>
      <c r="AS76" s="857"/>
      <c r="AT76" s="858"/>
      <c r="AU76" s="859">
        <v>21</v>
      </c>
      <c r="AV76" s="857"/>
      <c r="AW76" s="857"/>
      <c r="AX76" s="857"/>
      <c r="AY76" s="858"/>
      <c r="AZ76" s="909"/>
      <c r="BA76" s="909"/>
      <c r="BB76" s="909"/>
      <c r="BC76" s="909"/>
      <c r="BD76" s="910"/>
      <c r="BE76" s="245"/>
      <c r="BF76" s="245"/>
      <c r="BG76" s="245"/>
      <c r="BH76" s="245"/>
      <c r="BI76" s="245"/>
      <c r="BJ76" s="245"/>
      <c r="BK76" s="245"/>
      <c r="BL76" s="245"/>
      <c r="BM76" s="245"/>
      <c r="BN76" s="245"/>
      <c r="BO76" s="245"/>
      <c r="BP76" s="245"/>
      <c r="BQ76" s="242">
        <v>70</v>
      </c>
      <c r="BR76" s="247"/>
      <c r="BS76" s="895"/>
      <c r="BT76" s="896"/>
      <c r="BU76" s="896"/>
      <c r="BV76" s="896"/>
      <c r="BW76" s="896"/>
      <c r="BX76" s="896"/>
      <c r="BY76" s="896"/>
      <c r="BZ76" s="896"/>
      <c r="CA76" s="896"/>
      <c r="CB76" s="896"/>
      <c r="CC76" s="896"/>
      <c r="CD76" s="896"/>
      <c r="CE76" s="896"/>
      <c r="CF76" s="896"/>
      <c r="CG76" s="897"/>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6"/>
    </row>
    <row r="77" spans="1:131" s="227" customFormat="1" ht="26.25" customHeight="1" x14ac:dyDescent="0.15">
      <c r="A77" s="241">
        <v>10</v>
      </c>
      <c r="B77" s="905" t="s">
        <v>562</v>
      </c>
      <c r="C77" s="906"/>
      <c r="D77" s="906"/>
      <c r="E77" s="906"/>
      <c r="F77" s="906"/>
      <c r="G77" s="906"/>
      <c r="H77" s="906"/>
      <c r="I77" s="906"/>
      <c r="J77" s="906"/>
      <c r="K77" s="906"/>
      <c r="L77" s="906"/>
      <c r="M77" s="906"/>
      <c r="N77" s="906"/>
      <c r="O77" s="906"/>
      <c r="P77" s="907"/>
      <c r="Q77" s="911">
        <v>530</v>
      </c>
      <c r="R77" s="857"/>
      <c r="S77" s="857"/>
      <c r="T77" s="857"/>
      <c r="U77" s="858"/>
      <c r="V77" s="859">
        <v>511</v>
      </c>
      <c r="W77" s="857"/>
      <c r="X77" s="857"/>
      <c r="Y77" s="857"/>
      <c r="Z77" s="858"/>
      <c r="AA77" s="859">
        <v>20</v>
      </c>
      <c r="AB77" s="857"/>
      <c r="AC77" s="857"/>
      <c r="AD77" s="857"/>
      <c r="AE77" s="858"/>
      <c r="AF77" s="859">
        <v>20</v>
      </c>
      <c r="AG77" s="857"/>
      <c r="AH77" s="857"/>
      <c r="AI77" s="857"/>
      <c r="AJ77" s="858"/>
      <c r="AK77" s="863" t="s">
        <v>563</v>
      </c>
      <c r="AL77" s="863"/>
      <c r="AM77" s="863"/>
      <c r="AN77" s="863"/>
      <c r="AO77" s="863"/>
      <c r="AP77" s="863" t="s">
        <v>563</v>
      </c>
      <c r="AQ77" s="863"/>
      <c r="AR77" s="863"/>
      <c r="AS77" s="863"/>
      <c r="AT77" s="863"/>
      <c r="AU77" s="863" t="s">
        <v>563</v>
      </c>
      <c r="AV77" s="863"/>
      <c r="AW77" s="863"/>
      <c r="AX77" s="863"/>
      <c r="AY77" s="863"/>
      <c r="AZ77" s="909"/>
      <c r="BA77" s="909"/>
      <c r="BB77" s="909"/>
      <c r="BC77" s="909"/>
      <c r="BD77" s="910"/>
      <c r="BE77" s="245"/>
      <c r="BF77" s="245"/>
      <c r="BG77" s="245"/>
      <c r="BH77" s="245"/>
      <c r="BI77" s="245"/>
      <c r="BJ77" s="245"/>
      <c r="BK77" s="245"/>
      <c r="BL77" s="245"/>
      <c r="BM77" s="245"/>
      <c r="BN77" s="245"/>
      <c r="BO77" s="245"/>
      <c r="BP77" s="245"/>
      <c r="BQ77" s="242">
        <v>71</v>
      </c>
      <c r="BR77" s="247"/>
      <c r="BS77" s="895"/>
      <c r="BT77" s="896"/>
      <c r="BU77" s="896"/>
      <c r="BV77" s="896"/>
      <c r="BW77" s="896"/>
      <c r="BX77" s="896"/>
      <c r="BY77" s="896"/>
      <c r="BZ77" s="896"/>
      <c r="CA77" s="896"/>
      <c r="CB77" s="896"/>
      <c r="CC77" s="896"/>
      <c r="CD77" s="896"/>
      <c r="CE77" s="896"/>
      <c r="CF77" s="896"/>
      <c r="CG77" s="897"/>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6"/>
    </row>
    <row r="78" spans="1:131" s="227" customFormat="1" ht="26.25" customHeight="1" x14ac:dyDescent="0.15">
      <c r="A78" s="241">
        <v>11</v>
      </c>
      <c r="B78" s="905"/>
      <c r="C78" s="906"/>
      <c r="D78" s="906"/>
      <c r="E78" s="906"/>
      <c r="F78" s="906"/>
      <c r="G78" s="906"/>
      <c r="H78" s="906"/>
      <c r="I78" s="906"/>
      <c r="J78" s="906"/>
      <c r="K78" s="906"/>
      <c r="L78" s="906"/>
      <c r="M78" s="906"/>
      <c r="N78" s="906"/>
      <c r="O78" s="906"/>
      <c r="P78" s="907"/>
      <c r="Q78" s="908"/>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909"/>
      <c r="BA78" s="909"/>
      <c r="BB78" s="909"/>
      <c r="BC78" s="909"/>
      <c r="BD78" s="910"/>
      <c r="BE78" s="245"/>
      <c r="BF78" s="245"/>
      <c r="BG78" s="245"/>
      <c r="BH78" s="245"/>
      <c r="BI78" s="245"/>
      <c r="BJ78" s="248"/>
      <c r="BK78" s="248"/>
      <c r="BL78" s="248"/>
      <c r="BM78" s="248"/>
      <c r="BN78" s="248"/>
      <c r="BO78" s="245"/>
      <c r="BP78" s="245"/>
      <c r="BQ78" s="242">
        <v>72</v>
      </c>
      <c r="BR78" s="247"/>
      <c r="BS78" s="895"/>
      <c r="BT78" s="896"/>
      <c r="BU78" s="896"/>
      <c r="BV78" s="896"/>
      <c r="BW78" s="896"/>
      <c r="BX78" s="896"/>
      <c r="BY78" s="896"/>
      <c r="BZ78" s="896"/>
      <c r="CA78" s="896"/>
      <c r="CB78" s="896"/>
      <c r="CC78" s="896"/>
      <c r="CD78" s="896"/>
      <c r="CE78" s="896"/>
      <c r="CF78" s="896"/>
      <c r="CG78" s="897"/>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6"/>
    </row>
    <row r="79" spans="1:131" s="227" customFormat="1" ht="26.25" customHeight="1" x14ac:dyDescent="0.15">
      <c r="A79" s="241">
        <v>12</v>
      </c>
      <c r="B79" s="905"/>
      <c r="C79" s="906"/>
      <c r="D79" s="906"/>
      <c r="E79" s="906"/>
      <c r="F79" s="906"/>
      <c r="G79" s="906"/>
      <c r="H79" s="906"/>
      <c r="I79" s="906"/>
      <c r="J79" s="906"/>
      <c r="K79" s="906"/>
      <c r="L79" s="906"/>
      <c r="M79" s="906"/>
      <c r="N79" s="906"/>
      <c r="O79" s="906"/>
      <c r="P79" s="907"/>
      <c r="Q79" s="908"/>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909"/>
      <c r="BA79" s="909"/>
      <c r="BB79" s="909"/>
      <c r="BC79" s="909"/>
      <c r="BD79" s="910"/>
      <c r="BE79" s="245"/>
      <c r="BF79" s="245"/>
      <c r="BG79" s="245"/>
      <c r="BH79" s="245"/>
      <c r="BI79" s="245"/>
      <c r="BJ79" s="248"/>
      <c r="BK79" s="248"/>
      <c r="BL79" s="248"/>
      <c r="BM79" s="248"/>
      <c r="BN79" s="248"/>
      <c r="BO79" s="245"/>
      <c r="BP79" s="245"/>
      <c r="BQ79" s="242">
        <v>73</v>
      </c>
      <c r="BR79" s="247"/>
      <c r="BS79" s="895"/>
      <c r="BT79" s="896"/>
      <c r="BU79" s="896"/>
      <c r="BV79" s="896"/>
      <c r="BW79" s="896"/>
      <c r="BX79" s="896"/>
      <c r="BY79" s="896"/>
      <c r="BZ79" s="896"/>
      <c r="CA79" s="896"/>
      <c r="CB79" s="896"/>
      <c r="CC79" s="896"/>
      <c r="CD79" s="896"/>
      <c r="CE79" s="896"/>
      <c r="CF79" s="896"/>
      <c r="CG79" s="897"/>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6"/>
    </row>
    <row r="80" spans="1:131" s="227" customFormat="1" ht="26.25" customHeight="1" x14ac:dyDescent="0.15">
      <c r="A80" s="241">
        <v>13</v>
      </c>
      <c r="B80" s="905"/>
      <c r="C80" s="906"/>
      <c r="D80" s="906"/>
      <c r="E80" s="906"/>
      <c r="F80" s="906"/>
      <c r="G80" s="906"/>
      <c r="H80" s="906"/>
      <c r="I80" s="906"/>
      <c r="J80" s="906"/>
      <c r="K80" s="906"/>
      <c r="L80" s="906"/>
      <c r="M80" s="906"/>
      <c r="N80" s="906"/>
      <c r="O80" s="906"/>
      <c r="P80" s="907"/>
      <c r="Q80" s="908"/>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909"/>
      <c r="BA80" s="909"/>
      <c r="BB80" s="909"/>
      <c r="BC80" s="909"/>
      <c r="BD80" s="910"/>
      <c r="BE80" s="245"/>
      <c r="BF80" s="245"/>
      <c r="BG80" s="245"/>
      <c r="BH80" s="245"/>
      <c r="BI80" s="245"/>
      <c r="BJ80" s="245"/>
      <c r="BK80" s="245"/>
      <c r="BL80" s="245"/>
      <c r="BM80" s="245"/>
      <c r="BN80" s="245"/>
      <c r="BO80" s="245"/>
      <c r="BP80" s="245"/>
      <c r="BQ80" s="242">
        <v>74</v>
      </c>
      <c r="BR80" s="247"/>
      <c r="BS80" s="895"/>
      <c r="BT80" s="896"/>
      <c r="BU80" s="896"/>
      <c r="BV80" s="896"/>
      <c r="BW80" s="896"/>
      <c r="BX80" s="896"/>
      <c r="BY80" s="896"/>
      <c r="BZ80" s="896"/>
      <c r="CA80" s="896"/>
      <c r="CB80" s="896"/>
      <c r="CC80" s="896"/>
      <c r="CD80" s="896"/>
      <c r="CE80" s="896"/>
      <c r="CF80" s="896"/>
      <c r="CG80" s="897"/>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6"/>
    </row>
    <row r="81" spans="1:131" s="227" customFormat="1" ht="26.25" customHeight="1" x14ac:dyDescent="0.15">
      <c r="A81" s="241">
        <v>14</v>
      </c>
      <c r="B81" s="905"/>
      <c r="C81" s="906"/>
      <c r="D81" s="906"/>
      <c r="E81" s="906"/>
      <c r="F81" s="906"/>
      <c r="G81" s="906"/>
      <c r="H81" s="906"/>
      <c r="I81" s="906"/>
      <c r="J81" s="906"/>
      <c r="K81" s="906"/>
      <c r="L81" s="906"/>
      <c r="M81" s="906"/>
      <c r="N81" s="906"/>
      <c r="O81" s="906"/>
      <c r="P81" s="907"/>
      <c r="Q81" s="908"/>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909"/>
      <c r="BA81" s="909"/>
      <c r="BB81" s="909"/>
      <c r="BC81" s="909"/>
      <c r="BD81" s="910"/>
      <c r="BE81" s="245"/>
      <c r="BF81" s="245"/>
      <c r="BG81" s="245"/>
      <c r="BH81" s="245"/>
      <c r="BI81" s="245"/>
      <c r="BJ81" s="245"/>
      <c r="BK81" s="245"/>
      <c r="BL81" s="245"/>
      <c r="BM81" s="245"/>
      <c r="BN81" s="245"/>
      <c r="BO81" s="245"/>
      <c r="BP81" s="245"/>
      <c r="BQ81" s="242">
        <v>75</v>
      </c>
      <c r="BR81" s="247"/>
      <c r="BS81" s="895"/>
      <c r="BT81" s="896"/>
      <c r="BU81" s="896"/>
      <c r="BV81" s="896"/>
      <c r="BW81" s="896"/>
      <c r="BX81" s="896"/>
      <c r="BY81" s="896"/>
      <c r="BZ81" s="896"/>
      <c r="CA81" s="896"/>
      <c r="CB81" s="896"/>
      <c r="CC81" s="896"/>
      <c r="CD81" s="896"/>
      <c r="CE81" s="896"/>
      <c r="CF81" s="896"/>
      <c r="CG81" s="897"/>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6"/>
    </row>
    <row r="82" spans="1:131" s="227" customFormat="1" ht="26.25" customHeight="1" x14ac:dyDescent="0.15">
      <c r="A82" s="241">
        <v>15</v>
      </c>
      <c r="B82" s="905"/>
      <c r="C82" s="906"/>
      <c r="D82" s="906"/>
      <c r="E82" s="906"/>
      <c r="F82" s="906"/>
      <c r="G82" s="906"/>
      <c r="H82" s="906"/>
      <c r="I82" s="906"/>
      <c r="J82" s="906"/>
      <c r="K82" s="906"/>
      <c r="L82" s="906"/>
      <c r="M82" s="906"/>
      <c r="N82" s="906"/>
      <c r="O82" s="906"/>
      <c r="P82" s="907"/>
      <c r="Q82" s="908"/>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909"/>
      <c r="BA82" s="909"/>
      <c r="BB82" s="909"/>
      <c r="BC82" s="909"/>
      <c r="BD82" s="910"/>
      <c r="BE82" s="245"/>
      <c r="BF82" s="245"/>
      <c r="BG82" s="245"/>
      <c r="BH82" s="245"/>
      <c r="BI82" s="245"/>
      <c r="BJ82" s="245"/>
      <c r="BK82" s="245"/>
      <c r="BL82" s="245"/>
      <c r="BM82" s="245"/>
      <c r="BN82" s="245"/>
      <c r="BO82" s="245"/>
      <c r="BP82" s="245"/>
      <c r="BQ82" s="242">
        <v>76</v>
      </c>
      <c r="BR82" s="247"/>
      <c r="BS82" s="895"/>
      <c r="BT82" s="896"/>
      <c r="BU82" s="896"/>
      <c r="BV82" s="896"/>
      <c r="BW82" s="896"/>
      <c r="BX82" s="896"/>
      <c r="BY82" s="896"/>
      <c r="BZ82" s="896"/>
      <c r="CA82" s="896"/>
      <c r="CB82" s="896"/>
      <c r="CC82" s="896"/>
      <c r="CD82" s="896"/>
      <c r="CE82" s="896"/>
      <c r="CF82" s="896"/>
      <c r="CG82" s="897"/>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6"/>
    </row>
    <row r="83" spans="1:131" s="227" customFormat="1" ht="26.25" customHeight="1" x14ac:dyDescent="0.15">
      <c r="A83" s="241">
        <v>16</v>
      </c>
      <c r="B83" s="905"/>
      <c r="C83" s="906"/>
      <c r="D83" s="906"/>
      <c r="E83" s="906"/>
      <c r="F83" s="906"/>
      <c r="G83" s="906"/>
      <c r="H83" s="906"/>
      <c r="I83" s="906"/>
      <c r="J83" s="906"/>
      <c r="K83" s="906"/>
      <c r="L83" s="906"/>
      <c r="M83" s="906"/>
      <c r="N83" s="906"/>
      <c r="O83" s="906"/>
      <c r="P83" s="907"/>
      <c r="Q83" s="908"/>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909"/>
      <c r="BA83" s="909"/>
      <c r="BB83" s="909"/>
      <c r="BC83" s="909"/>
      <c r="BD83" s="910"/>
      <c r="BE83" s="245"/>
      <c r="BF83" s="245"/>
      <c r="BG83" s="245"/>
      <c r="BH83" s="245"/>
      <c r="BI83" s="245"/>
      <c r="BJ83" s="245"/>
      <c r="BK83" s="245"/>
      <c r="BL83" s="245"/>
      <c r="BM83" s="245"/>
      <c r="BN83" s="245"/>
      <c r="BO83" s="245"/>
      <c r="BP83" s="245"/>
      <c r="BQ83" s="242">
        <v>77</v>
      </c>
      <c r="BR83" s="247"/>
      <c r="BS83" s="895"/>
      <c r="BT83" s="896"/>
      <c r="BU83" s="896"/>
      <c r="BV83" s="896"/>
      <c r="BW83" s="896"/>
      <c r="BX83" s="896"/>
      <c r="BY83" s="896"/>
      <c r="BZ83" s="896"/>
      <c r="CA83" s="896"/>
      <c r="CB83" s="896"/>
      <c r="CC83" s="896"/>
      <c r="CD83" s="896"/>
      <c r="CE83" s="896"/>
      <c r="CF83" s="896"/>
      <c r="CG83" s="897"/>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6"/>
    </row>
    <row r="84" spans="1:131" s="227" customFormat="1" ht="26.25" customHeight="1" x14ac:dyDescent="0.15">
      <c r="A84" s="241">
        <v>17</v>
      </c>
      <c r="B84" s="905"/>
      <c r="C84" s="906"/>
      <c r="D84" s="906"/>
      <c r="E84" s="906"/>
      <c r="F84" s="906"/>
      <c r="G84" s="906"/>
      <c r="H84" s="906"/>
      <c r="I84" s="906"/>
      <c r="J84" s="906"/>
      <c r="K84" s="906"/>
      <c r="L84" s="906"/>
      <c r="M84" s="906"/>
      <c r="N84" s="906"/>
      <c r="O84" s="906"/>
      <c r="P84" s="907"/>
      <c r="Q84" s="908"/>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909"/>
      <c r="BA84" s="909"/>
      <c r="BB84" s="909"/>
      <c r="BC84" s="909"/>
      <c r="BD84" s="910"/>
      <c r="BE84" s="245"/>
      <c r="BF84" s="245"/>
      <c r="BG84" s="245"/>
      <c r="BH84" s="245"/>
      <c r="BI84" s="245"/>
      <c r="BJ84" s="245"/>
      <c r="BK84" s="245"/>
      <c r="BL84" s="245"/>
      <c r="BM84" s="245"/>
      <c r="BN84" s="245"/>
      <c r="BO84" s="245"/>
      <c r="BP84" s="245"/>
      <c r="BQ84" s="242">
        <v>78</v>
      </c>
      <c r="BR84" s="247"/>
      <c r="BS84" s="895"/>
      <c r="BT84" s="896"/>
      <c r="BU84" s="896"/>
      <c r="BV84" s="896"/>
      <c r="BW84" s="896"/>
      <c r="BX84" s="896"/>
      <c r="BY84" s="896"/>
      <c r="BZ84" s="896"/>
      <c r="CA84" s="896"/>
      <c r="CB84" s="896"/>
      <c r="CC84" s="896"/>
      <c r="CD84" s="896"/>
      <c r="CE84" s="896"/>
      <c r="CF84" s="896"/>
      <c r="CG84" s="897"/>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6"/>
    </row>
    <row r="85" spans="1:131" s="227" customFormat="1" ht="26.25" customHeight="1" x14ac:dyDescent="0.15">
      <c r="A85" s="241">
        <v>18</v>
      </c>
      <c r="B85" s="905"/>
      <c r="C85" s="906"/>
      <c r="D85" s="906"/>
      <c r="E85" s="906"/>
      <c r="F85" s="906"/>
      <c r="G85" s="906"/>
      <c r="H85" s="906"/>
      <c r="I85" s="906"/>
      <c r="J85" s="906"/>
      <c r="K85" s="906"/>
      <c r="L85" s="906"/>
      <c r="M85" s="906"/>
      <c r="N85" s="906"/>
      <c r="O85" s="906"/>
      <c r="P85" s="907"/>
      <c r="Q85" s="908"/>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909"/>
      <c r="BA85" s="909"/>
      <c r="BB85" s="909"/>
      <c r="BC85" s="909"/>
      <c r="BD85" s="910"/>
      <c r="BE85" s="245"/>
      <c r="BF85" s="245"/>
      <c r="BG85" s="245"/>
      <c r="BH85" s="245"/>
      <c r="BI85" s="245"/>
      <c r="BJ85" s="245"/>
      <c r="BK85" s="245"/>
      <c r="BL85" s="245"/>
      <c r="BM85" s="245"/>
      <c r="BN85" s="245"/>
      <c r="BO85" s="245"/>
      <c r="BP85" s="245"/>
      <c r="BQ85" s="242">
        <v>79</v>
      </c>
      <c r="BR85" s="247"/>
      <c r="BS85" s="895"/>
      <c r="BT85" s="896"/>
      <c r="BU85" s="896"/>
      <c r="BV85" s="896"/>
      <c r="BW85" s="896"/>
      <c r="BX85" s="896"/>
      <c r="BY85" s="896"/>
      <c r="BZ85" s="896"/>
      <c r="CA85" s="896"/>
      <c r="CB85" s="896"/>
      <c r="CC85" s="896"/>
      <c r="CD85" s="896"/>
      <c r="CE85" s="896"/>
      <c r="CF85" s="896"/>
      <c r="CG85" s="897"/>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6"/>
    </row>
    <row r="86" spans="1:131" s="227" customFormat="1" ht="26.25" customHeight="1" x14ac:dyDescent="0.15">
      <c r="A86" s="241">
        <v>19</v>
      </c>
      <c r="B86" s="905"/>
      <c r="C86" s="906"/>
      <c r="D86" s="906"/>
      <c r="E86" s="906"/>
      <c r="F86" s="906"/>
      <c r="G86" s="906"/>
      <c r="H86" s="906"/>
      <c r="I86" s="906"/>
      <c r="J86" s="906"/>
      <c r="K86" s="906"/>
      <c r="L86" s="906"/>
      <c r="M86" s="906"/>
      <c r="N86" s="906"/>
      <c r="O86" s="906"/>
      <c r="P86" s="907"/>
      <c r="Q86" s="908"/>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909"/>
      <c r="BA86" s="909"/>
      <c r="BB86" s="909"/>
      <c r="BC86" s="909"/>
      <c r="BD86" s="910"/>
      <c r="BE86" s="245"/>
      <c r="BF86" s="245"/>
      <c r="BG86" s="245"/>
      <c r="BH86" s="245"/>
      <c r="BI86" s="245"/>
      <c r="BJ86" s="245"/>
      <c r="BK86" s="245"/>
      <c r="BL86" s="245"/>
      <c r="BM86" s="245"/>
      <c r="BN86" s="245"/>
      <c r="BO86" s="245"/>
      <c r="BP86" s="245"/>
      <c r="BQ86" s="242">
        <v>80</v>
      </c>
      <c r="BR86" s="247"/>
      <c r="BS86" s="895"/>
      <c r="BT86" s="896"/>
      <c r="BU86" s="896"/>
      <c r="BV86" s="896"/>
      <c r="BW86" s="896"/>
      <c r="BX86" s="896"/>
      <c r="BY86" s="896"/>
      <c r="BZ86" s="896"/>
      <c r="CA86" s="896"/>
      <c r="CB86" s="896"/>
      <c r="CC86" s="896"/>
      <c r="CD86" s="896"/>
      <c r="CE86" s="896"/>
      <c r="CF86" s="896"/>
      <c r="CG86" s="897"/>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6"/>
    </row>
    <row r="87" spans="1:131" s="227" customFormat="1" ht="26.25" customHeight="1" x14ac:dyDescent="0.15">
      <c r="A87" s="249">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45"/>
      <c r="BF87" s="245"/>
      <c r="BG87" s="245"/>
      <c r="BH87" s="245"/>
      <c r="BI87" s="245"/>
      <c r="BJ87" s="245"/>
      <c r="BK87" s="245"/>
      <c r="BL87" s="245"/>
      <c r="BM87" s="245"/>
      <c r="BN87" s="245"/>
      <c r="BO87" s="245"/>
      <c r="BP87" s="245"/>
      <c r="BQ87" s="242">
        <v>81</v>
      </c>
      <c r="BR87" s="247"/>
      <c r="BS87" s="895"/>
      <c r="BT87" s="896"/>
      <c r="BU87" s="896"/>
      <c r="BV87" s="896"/>
      <c r="BW87" s="896"/>
      <c r="BX87" s="896"/>
      <c r="BY87" s="896"/>
      <c r="BZ87" s="896"/>
      <c r="CA87" s="896"/>
      <c r="CB87" s="896"/>
      <c r="CC87" s="896"/>
      <c r="CD87" s="896"/>
      <c r="CE87" s="896"/>
      <c r="CF87" s="896"/>
      <c r="CG87" s="897"/>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6"/>
    </row>
    <row r="88" spans="1:131" s="227" customFormat="1" ht="26.25" customHeight="1" thickBot="1" x14ac:dyDescent="0.2">
      <c r="A88" s="244" t="s">
        <v>381</v>
      </c>
      <c r="B88" s="812" t="s">
        <v>406</v>
      </c>
      <c r="C88" s="813"/>
      <c r="D88" s="813"/>
      <c r="E88" s="813"/>
      <c r="F88" s="813"/>
      <c r="G88" s="813"/>
      <c r="H88" s="813"/>
      <c r="I88" s="813"/>
      <c r="J88" s="813"/>
      <c r="K88" s="813"/>
      <c r="L88" s="813"/>
      <c r="M88" s="813"/>
      <c r="N88" s="813"/>
      <c r="O88" s="813"/>
      <c r="P88" s="814"/>
      <c r="Q88" s="870"/>
      <c r="R88" s="871"/>
      <c r="S88" s="871"/>
      <c r="T88" s="871"/>
      <c r="U88" s="871"/>
      <c r="V88" s="871"/>
      <c r="W88" s="871"/>
      <c r="X88" s="871"/>
      <c r="Y88" s="871"/>
      <c r="Z88" s="871"/>
      <c r="AA88" s="871"/>
      <c r="AB88" s="871"/>
      <c r="AC88" s="871"/>
      <c r="AD88" s="871"/>
      <c r="AE88" s="871"/>
      <c r="AF88" s="874"/>
      <c r="AG88" s="874"/>
      <c r="AH88" s="874"/>
      <c r="AI88" s="874"/>
      <c r="AJ88" s="874"/>
      <c r="AK88" s="871"/>
      <c r="AL88" s="871"/>
      <c r="AM88" s="871"/>
      <c r="AN88" s="871"/>
      <c r="AO88" s="871"/>
      <c r="AP88" s="874"/>
      <c r="AQ88" s="874"/>
      <c r="AR88" s="874"/>
      <c r="AS88" s="874"/>
      <c r="AT88" s="874"/>
      <c r="AU88" s="874"/>
      <c r="AV88" s="874"/>
      <c r="AW88" s="874"/>
      <c r="AX88" s="874"/>
      <c r="AY88" s="874"/>
      <c r="AZ88" s="879"/>
      <c r="BA88" s="879"/>
      <c r="BB88" s="879"/>
      <c r="BC88" s="879"/>
      <c r="BD88" s="880"/>
      <c r="BE88" s="245"/>
      <c r="BF88" s="245"/>
      <c r="BG88" s="245"/>
      <c r="BH88" s="245"/>
      <c r="BI88" s="245"/>
      <c r="BJ88" s="245"/>
      <c r="BK88" s="245"/>
      <c r="BL88" s="245"/>
      <c r="BM88" s="245"/>
      <c r="BN88" s="245"/>
      <c r="BO88" s="245"/>
      <c r="BP88" s="245"/>
      <c r="BQ88" s="242">
        <v>82</v>
      </c>
      <c r="BR88" s="247"/>
      <c r="BS88" s="895"/>
      <c r="BT88" s="896"/>
      <c r="BU88" s="896"/>
      <c r="BV88" s="896"/>
      <c r="BW88" s="896"/>
      <c r="BX88" s="896"/>
      <c r="BY88" s="896"/>
      <c r="BZ88" s="896"/>
      <c r="CA88" s="896"/>
      <c r="CB88" s="896"/>
      <c r="CC88" s="896"/>
      <c r="CD88" s="896"/>
      <c r="CE88" s="896"/>
      <c r="CF88" s="896"/>
      <c r="CG88" s="897"/>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5"/>
      <c r="BT89" s="896"/>
      <c r="BU89" s="896"/>
      <c r="BV89" s="896"/>
      <c r="BW89" s="896"/>
      <c r="BX89" s="896"/>
      <c r="BY89" s="896"/>
      <c r="BZ89" s="896"/>
      <c r="CA89" s="896"/>
      <c r="CB89" s="896"/>
      <c r="CC89" s="896"/>
      <c r="CD89" s="896"/>
      <c r="CE89" s="896"/>
      <c r="CF89" s="896"/>
      <c r="CG89" s="897"/>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5"/>
      <c r="BT90" s="896"/>
      <c r="BU90" s="896"/>
      <c r="BV90" s="896"/>
      <c r="BW90" s="896"/>
      <c r="BX90" s="896"/>
      <c r="BY90" s="896"/>
      <c r="BZ90" s="896"/>
      <c r="CA90" s="896"/>
      <c r="CB90" s="896"/>
      <c r="CC90" s="896"/>
      <c r="CD90" s="896"/>
      <c r="CE90" s="896"/>
      <c r="CF90" s="896"/>
      <c r="CG90" s="897"/>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5"/>
      <c r="BT91" s="896"/>
      <c r="BU91" s="896"/>
      <c r="BV91" s="896"/>
      <c r="BW91" s="896"/>
      <c r="BX91" s="896"/>
      <c r="BY91" s="896"/>
      <c r="BZ91" s="896"/>
      <c r="CA91" s="896"/>
      <c r="CB91" s="896"/>
      <c r="CC91" s="896"/>
      <c r="CD91" s="896"/>
      <c r="CE91" s="896"/>
      <c r="CF91" s="896"/>
      <c r="CG91" s="897"/>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5"/>
      <c r="BT92" s="896"/>
      <c r="BU92" s="896"/>
      <c r="BV92" s="896"/>
      <c r="BW92" s="896"/>
      <c r="BX92" s="896"/>
      <c r="BY92" s="896"/>
      <c r="BZ92" s="896"/>
      <c r="CA92" s="896"/>
      <c r="CB92" s="896"/>
      <c r="CC92" s="896"/>
      <c r="CD92" s="896"/>
      <c r="CE92" s="896"/>
      <c r="CF92" s="896"/>
      <c r="CG92" s="897"/>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5"/>
      <c r="BT93" s="896"/>
      <c r="BU93" s="896"/>
      <c r="BV93" s="896"/>
      <c r="BW93" s="896"/>
      <c r="BX93" s="896"/>
      <c r="BY93" s="896"/>
      <c r="BZ93" s="896"/>
      <c r="CA93" s="896"/>
      <c r="CB93" s="896"/>
      <c r="CC93" s="896"/>
      <c r="CD93" s="896"/>
      <c r="CE93" s="896"/>
      <c r="CF93" s="896"/>
      <c r="CG93" s="897"/>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5"/>
      <c r="BT94" s="896"/>
      <c r="BU94" s="896"/>
      <c r="BV94" s="896"/>
      <c r="BW94" s="896"/>
      <c r="BX94" s="896"/>
      <c r="BY94" s="896"/>
      <c r="BZ94" s="896"/>
      <c r="CA94" s="896"/>
      <c r="CB94" s="896"/>
      <c r="CC94" s="896"/>
      <c r="CD94" s="896"/>
      <c r="CE94" s="896"/>
      <c r="CF94" s="896"/>
      <c r="CG94" s="897"/>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5"/>
      <c r="BT95" s="896"/>
      <c r="BU95" s="896"/>
      <c r="BV95" s="896"/>
      <c r="BW95" s="896"/>
      <c r="BX95" s="896"/>
      <c r="BY95" s="896"/>
      <c r="BZ95" s="896"/>
      <c r="CA95" s="896"/>
      <c r="CB95" s="896"/>
      <c r="CC95" s="896"/>
      <c r="CD95" s="896"/>
      <c r="CE95" s="896"/>
      <c r="CF95" s="896"/>
      <c r="CG95" s="897"/>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5"/>
      <c r="BT96" s="896"/>
      <c r="BU96" s="896"/>
      <c r="BV96" s="896"/>
      <c r="BW96" s="896"/>
      <c r="BX96" s="896"/>
      <c r="BY96" s="896"/>
      <c r="BZ96" s="896"/>
      <c r="CA96" s="896"/>
      <c r="CB96" s="896"/>
      <c r="CC96" s="896"/>
      <c r="CD96" s="896"/>
      <c r="CE96" s="896"/>
      <c r="CF96" s="896"/>
      <c r="CG96" s="897"/>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5"/>
      <c r="BT97" s="896"/>
      <c r="BU97" s="896"/>
      <c r="BV97" s="896"/>
      <c r="BW97" s="896"/>
      <c r="BX97" s="896"/>
      <c r="BY97" s="896"/>
      <c r="BZ97" s="896"/>
      <c r="CA97" s="896"/>
      <c r="CB97" s="896"/>
      <c r="CC97" s="896"/>
      <c r="CD97" s="896"/>
      <c r="CE97" s="896"/>
      <c r="CF97" s="896"/>
      <c r="CG97" s="897"/>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5"/>
      <c r="BT98" s="896"/>
      <c r="BU98" s="896"/>
      <c r="BV98" s="896"/>
      <c r="BW98" s="896"/>
      <c r="BX98" s="896"/>
      <c r="BY98" s="896"/>
      <c r="BZ98" s="896"/>
      <c r="CA98" s="896"/>
      <c r="CB98" s="896"/>
      <c r="CC98" s="896"/>
      <c r="CD98" s="896"/>
      <c r="CE98" s="896"/>
      <c r="CF98" s="896"/>
      <c r="CG98" s="897"/>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5"/>
      <c r="BT99" s="896"/>
      <c r="BU99" s="896"/>
      <c r="BV99" s="896"/>
      <c r="BW99" s="896"/>
      <c r="BX99" s="896"/>
      <c r="BY99" s="896"/>
      <c r="BZ99" s="896"/>
      <c r="CA99" s="896"/>
      <c r="CB99" s="896"/>
      <c r="CC99" s="896"/>
      <c r="CD99" s="896"/>
      <c r="CE99" s="896"/>
      <c r="CF99" s="896"/>
      <c r="CG99" s="897"/>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5"/>
      <c r="BT100" s="896"/>
      <c r="BU100" s="896"/>
      <c r="BV100" s="896"/>
      <c r="BW100" s="896"/>
      <c r="BX100" s="896"/>
      <c r="BY100" s="896"/>
      <c r="BZ100" s="896"/>
      <c r="CA100" s="896"/>
      <c r="CB100" s="896"/>
      <c r="CC100" s="896"/>
      <c r="CD100" s="896"/>
      <c r="CE100" s="896"/>
      <c r="CF100" s="896"/>
      <c r="CG100" s="897"/>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5"/>
      <c r="BT101" s="896"/>
      <c r="BU101" s="896"/>
      <c r="BV101" s="896"/>
      <c r="BW101" s="896"/>
      <c r="BX101" s="896"/>
      <c r="BY101" s="896"/>
      <c r="BZ101" s="896"/>
      <c r="CA101" s="896"/>
      <c r="CB101" s="896"/>
      <c r="CC101" s="896"/>
      <c r="CD101" s="896"/>
      <c r="CE101" s="896"/>
      <c r="CF101" s="896"/>
      <c r="CG101" s="897"/>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407</v>
      </c>
      <c r="BS102" s="813"/>
      <c r="BT102" s="813"/>
      <c r="BU102" s="813"/>
      <c r="BV102" s="813"/>
      <c r="BW102" s="813"/>
      <c r="BX102" s="813"/>
      <c r="BY102" s="813"/>
      <c r="BZ102" s="813"/>
      <c r="CA102" s="813"/>
      <c r="CB102" s="813"/>
      <c r="CC102" s="813"/>
      <c r="CD102" s="813"/>
      <c r="CE102" s="813"/>
      <c r="CF102" s="813"/>
      <c r="CG102" s="814"/>
      <c r="CH102" s="919"/>
      <c r="CI102" s="920"/>
      <c r="CJ102" s="920"/>
      <c r="CK102" s="920"/>
      <c r="CL102" s="921"/>
      <c r="CM102" s="919"/>
      <c r="CN102" s="920"/>
      <c r="CO102" s="920"/>
      <c r="CP102" s="920"/>
      <c r="CQ102" s="921"/>
      <c r="CR102" s="922"/>
      <c r="CS102" s="882"/>
      <c r="CT102" s="882"/>
      <c r="CU102" s="882"/>
      <c r="CV102" s="923"/>
      <c r="CW102" s="922"/>
      <c r="CX102" s="882"/>
      <c r="CY102" s="882"/>
      <c r="CZ102" s="882"/>
      <c r="DA102" s="923"/>
      <c r="DB102" s="922"/>
      <c r="DC102" s="882"/>
      <c r="DD102" s="882"/>
      <c r="DE102" s="882"/>
      <c r="DF102" s="923"/>
      <c r="DG102" s="922"/>
      <c r="DH102" s="882"/>
      <c r="DI102" s="882"/>
      <c r="DJ102" s="882"/>
      <c r="DK102" s="923"/>
      <c r="DL102" s="922"/>
      <c r="DM102" s="882"/>
      <c r="DN102" s="882"/>
      <c r="DO102" s="882"/>
      <c r="DP102" s="923"/>
      <c r="DQ102" s="922"/>
      <c r="DR102" s="882"/>
      <c r="DS102" s="882"/>
      <c r="DT102" s="882"/>
      <c r="DU102" s="923"/>
      <c r="DV102" s="946"/>
      <c r="DW102" s="947"/>
      <c r="DX102" s="947"/>
      <c r="DY102" s="947"/>
      <c r="DZ102" s="94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9" t="s">
        <v>408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50" t="s">
        <v>409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51" t="s">
        <v>412</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413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6" customFormat="1" ht="26.25" customHeight="1" x14ac:dyDescent="0.15">
      <c r="A109" s="944" t="s">
        <v>414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415</v>
      </c>
      <c r="AB109" s="925"/>
      <c r="AC109" s="925"/>
      <c r="AD109" s="925"/>
      <c r="AE109" s="926"/>
      <c r="AF109" s="924" t="s">
        <v>301</v>
      </c>
      <c r="AG109" s="925"/>
      <c r="AH109" s="925"/>
      <c r="AI109" s="925"/>
      <c r="AJ109" s="926"/>
      <c r="AK109" s="924" t="s">
        <v>300</v>
      </c>
      <c r="AL109" s="925"/>
      <c r="AM109" s="925"/>
      <c r="AN109" s="925"/>
      <c r="AO109" s="926"/>
      <c r="AP109" s="924" t="s">
        <v>416</v>
      </c>
      <c r="AQ109" s="925"/>
      <c r="AR109" s="925"/>
      <c r="AS109" s="925"/>
      <c r="AT109" s="927"/>
      <c r="AU109" s="944" t="s">
        <v>414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415</v>
      </c>
      <c r="BR109" s="925"/>
      <c r="BS109" s="925"/>
      <c r="BT109" s="925"/>
      <c r="BU109" s="926"/>
      <c r="BV109" s="924" t="s">
        <v>301</v>
      </c>
      <c r="BW109" s="925"/>
      <c r="BX109" s="925"/>
      <c r="BY109" s="925"/>
      <c r="BZ109" s="926"/>
      <c r="CA109" s="924" t="s">
        <v>300</v>
      </c>
      <c r="CB109" s="925"/>
      <c r="CC109" s="925"/>
      <c r="CD109" s="925"/>
      <c r="CE109" s="926"/>
      <c r="CF109" s="945" t="s">
        <v>416</v>
      </c>
      <c r="CG109" s="945"/>
      <c r="CH109" s="945"/>
      <c r="CI109" s="945"/>
      <c r="CJ109" s="945"/>
      <c r="CK109" s="924" t="s">
        <v>417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415</v>
      </c>
      <c r="DH109" s="925"/>
      <c r="DI109" s="925"/>
      <c r="DJ109" s="925"/>
      <c r="DK109" s="926"/>
      <c r="DL109" s="924" t="s">
        <v>301</v>
      </c>
      <c r="DM109" s="925"/>
      <c r="DN109" s="925"/>
      <c r="DO109" s="925"/>
      <c r="DP109" s="926"/>
      <c r="DQ109" s="924" t="s">
        <v>300</v>
      </c>
      <c r="DR109" s="925"/>
      <c r="DS109" s="925"/>
      <c r="DT109" s="925"/>
      <c r="DU109" s="926"/>
      <c r="DV109" s="924" t="s">
        <v>416</v>
      </c>
      <c r="DW109" s="925"/>
      <c r="DX109" s="925"/>
      <c r="DY109" s="925"/>
      <c r="DZ109" s="927"/>
    </row>
    <row r="110" spans="1:131" s="226" customFormat="1" ht="26.25" customHeight="1" x14ac:dyDescent="0.15">
      <c r="A110" s="928" t="s">
        <v>418</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655473</v>
      </c>
      <c r="AB110" s="932"/>
      <c r="AC110" s="932"/>
      <c r="AD110" s="932"/>
      <c r="AE110" s="933"/>
      <c r="AF110" s="934">
        <v>712124</v>
      </c>
      <c r="AG110" s="932"/>
      <c r="AH110" s="932"/>
      <c r="AI110" s="932"/>
      <c r="AJ110" s="933"/>
      <c r="AK110" s="934">
        <v>748174</v>
      </c>
      <c r="AL110" s="932"/>
      <c r="AM110" s="932"/>
      <c r="AN110" s="932"/>
      <c r="AO110" s="933"/>
      <c r="AP110" s="935">
        <v>31.8</v>
      </c>
      <c r="AQ110" s="936"/>
      <c r="AR110" s="936"/>
      <c r="AS110" s="936"/>
      <c r="AT110" s="937"/>
      <c r="AU110" s="938" t="s">
        <v>67</v>
      </c>
      <c r="AV110" s="939"/>
      <c r="AW110" s="939"/>
      <c r="AX110" s="939"/>
      <c r="AY110" s="939"/>
      <c r="AZ110" s="980" t="s">
        <v>419</v>
      </c>
      <c r="BA110" s="929"/>
      <c r="BB110" s="929"/>
      <c r="BC110" s="929"/>
      <c r="BD110" s="929"/>
      <c r="BE110" s="929"/>
      <c r="BF110" s="929"/>
      <c r="BG110" s="929"/>
      <c r="BH110" s="929"/>
      <c r="BI110" s="929"/>
      <c r="BJ110" s="929"/>
      <c r="BK110" s="929"/>
      <c r="BL110" s="929"/>
      <c r="BM110" s="929"/>
      <c r="BN110" s="929"/>
      <c r="BO110" s="929"/>
      <c r="BP110" s="930"/>
      <c r="BQ110" s="966">
        <v>5952433</v>
      </c>
      <c r="BR110" s="967"/>
      <c r="BS110" s="967"/>
      <c r="BT110" s="967"/>
      <c r="BU110" s="967"/>
      <c r="BV110" s="967">
        <v>5667128</v>
      </c>
      <c r="BW110" s="967"/>
      <c r="BX110" s="967"/>
      <c r="BY110" s="967"/>
      <c r="BZ110" s="967"/>
      <c r="CA110" s="967">
        <v>5666757</v>
      </c>
      <c r="CB110" s="967"/>
      <c r="CC110" s="967"/>
      <c r="CD110" s="967"/>
      <c r="CE110" s="967"/>
      <c r="CF110" s="981">
        <v>240.8</v>
      </c>
      <c r="CG110" s="982"/>
      <c r="CH110" s="982"/>
      <c r="CI110" s="982"/>
      <c r="CJ110" s="982"/>
      <c r="CK110" s="983" t="s">
        <v>420</v>
      </c>
      <c r="CL110" s="984"/>
      <c r="CM110" s="963" t="s">
        <v>421</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66" t="s">
        <v>422</v>
      </c>
      <c r="DH110" s="967"/>
      <c r="DI110" s="967"/>
      <c r="DJ110" s="967"/>
      <c r="DK110" s="967"/>
      <c r="DL110" s="967" t="s">
        <v>422</v>
      </c>
      <c r="DM110" s="967"/>
      <c r="DN110" s="967"/>
      <c r="DO110" s="967"/>
      <c r="DP110" s="967"/>
      <c r="DQ110" s="967" t="s">
        <v>422</v>
      </c>
      <c r="DR110" s="967"/>
      <c r="DS110" s="967"/>
      <c r="DT110" s="967"/>
      <c r="DU110" s="967"/>
      <c r="DV110" s="968" t="s">
        <v>422</v>
      </c>
      <c r="DW110" s="968"/>
      <c r="DX110" s="968"/>
      <c r="DY110" s="968"/>
      <c r="DZ110" s="969"/>
    </row>
    <row r="111" spans="1:131" s="226" customFormat="1" ht="26.25" customHeight="1" x14ac:dyDescent="0.15">
      <c r="A111" s="970" t="s">
        <v>423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170</v>
      </c>
      <c r="AB111" s="974"/>
      <c r="AC111" s="974"/>
      <c r="AD111" s="974"/>
      <c r="AE111" s="975"/>
      <c r="AF111" s="976" t="s">
        <v>422</v>
      </c>
      <c r="AG111" s="974"/>
      <c r="AH111" s="974"/>
      <c r="AI111" s="974"/>
      <c r="AJ111" s="975"/>
      <c r="AK111" s="976" t="s">
        <v>170</v>
      </c>
      <c r="AL111" s="974"/>
      <c r="AM111" s="974"/>
      <c r="AN111" s="974"/>
      <c r="AO111" s="975"/>
      <c r="AP111" s="977" t="s">
        <v>170</v>
      </c>
      <c r="AQ111" s="978"/>
      <c r="AR111" s="978"/>
      <c r="AS111" s="978"/>
      <c r="AT111" s="979"/>
      <c r="AU111" s="940"/>
      <c r="AV111" s="941"/>
      <c r="AW111" s="941"/>
      <c r="AX111" s="941"/>
      <c r="AY111" s="941"/>
      <c r="AZ111" s="989" t="s">
        <v>424</v>
      </c>
      <c r="BA111" s="990"/>
      <c r="BB111" s="990"/>
      <c r="BC111" s="990"/>
      <c r="BD111" s="990"/>
      <c r="BE111" s="990"/>
      <c r="BF111" s="990"/>
      <c r="BG111" s="990"/>
      <c r="BH111" s="990"/>
      <c r="BI111" s="990"/>
      <c r="BJ111" s="990"/>
      <c r="BK111" s="990"/>
      <c r="BL111" s="990"/>
      <c r="BM111" s="990"/>
      <c r="BN111" s="990"/>
      <c r="BO111" s="990"/>
      <c r="BP111" s="991"/>
      <c r="BQ111" s="959" t="s">
        <v>170</v>
      </c>
      <c r="BR111" s="960"/>
      <c r="BS111" s="960"/>
      <c r="BT111" s="960"/>
      <c r="BU111" s="960"/>
      <c r="BV111" s="960">
        <v>816</v>
      </c>
      <c r="BW111" s="960"/>
      <c r="BX111" s="960"/>
      <c r="BY111" s="960"/>
      <c r="BZ111" s="960"/>
      <c r="CA111" s="960">
        <v>727</v>
      </c>
      <c r="CB111" s="960"/>
      <c r="CC111" s="960"/>
      <c r="CD111" s="960"/>
      <c r="CE111" s="960"/>
      <c r="CF111" s="954">
        <v>0</v>
      </c>
      <c r="CG111" s="955"/>
      <c r="CH111" s="955"/>
      <c r="CI111" s="955"/>
      <c r="CJ111" s="955"/>
      <c r="CK111" s="985"/>
      <c r="CL111" s="986"/>
      <c r="CM111" s="956" t="s">
        <v>425</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170</v>
      </c>
      <c r="DH111" s="960"/>
      <c r="DI111" s="960"/>
      <c r="DJ111" s="960"/>
      <c r="DK111" s="960"/>
      <c r="DL111" s="960" t="s">
        <v>170</v>
      </c>
      <c r="DM111" s="960"/>
      <c r="DN111" s="960"/>
      <c r="DO111" s="960"/>
      <c r="DP111" s="960"/>
      <c r="DQ111" s="960" t="s">
        <v>170</v>
      </c>
      <c r="DR111" s="960"/>
      <c r="DS111" s="960"/>
      <c r="DT111" s="960"/>
      <c r="DU111" s="960"/>
      <c r="DV111" s="961" t="s">
        <v>170</v>
      </c>
      <c r="DW111" s="961"/>
      <c r="DX111" s="961"/>
      <c r="DY111" s="961"/>
      <c r="DZ111" s="962"/>
    </row>
    <row r="112" spans="1:131" s="226" customFormat="1" ht="26.25" customHeight="1" x14ac:dyDescent="0.15">
      <c r="A112" s="992" t="s">
        <v>426</v>
      </c>
      <c r="B112" s="993"/>
      <c r="C112" s="990" t="s">
        <v>427</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998" t="s">
        <v>422</v>
      </c>
      <c r="AB112" s="999"/>
      <c r="AC112" s="999"/>
      <c r="AD112" s="999"/>
      <c r="AE112" s="1000"/>
      <c r="AF112" s="1001" t="s">
        <v>422</v>
      </c>
      <c r="AG112" s="999"/>
      <c r="AH112" s="999"/>
      <c r="AI112" s="999"/>
      <c r="AJ112" s="1000"/>
      <c r="AK112" s="1001" t="s">
        <v>422</v>
      </c>
      <c r="AL112" s="999"/>
      <c r="AM112" s="999"/>
      <c r="AN112" s="999"/>
      <c r="AO112" s="1000"/>
      <c r="AP112" s="1002" t="s">
        <v>422</v>
      </c>
      <c r="AQ112" s="1003"/>
      <c r="AR112" s="1003"/>
      <c r="AS112" s="1003"/>
      <c r="AT112" s="1004"/>
      <c r="AU112" s="940"/>
      <c r="AV112" s="941"/>
      <c r="AW112" s="941"/>
      <c r="AX112" s="941"/>
      <c r="AY112" s="941"/>
      <c r="AZ112" s="989" t="s">
        <v>428</v>
      </c>
      <c r="BA112" s="990"/>
      <c r="BB112" s="990"/>
      <c r="BC112" s="990"/>
      <c r="BD112" s="990"/>
      <c r="BE112" s="990"/>
      <c r="BF112" s="990"/>
      <c r="BG112" s="990"/>
      <c r="BH112" s="990"/>
      <c r="BI112" s="990"/>
      <c r="BJ112" s="990"/>
      <c r="BK112" s="990"/>
      <c r="BL112" s="990"/>
      <c r="BM112" s="990"/>
      <c r="BN112" s="990"/>
      <c r="BO112" s="990"/>
      <c r="BP112" s="991"/>
      <c r="BQ112" s="959">
        <v>3187927</v>
      </c>
      <c r="BR112" s="960"/>
      <c r="BS112" s="960"/>
      <c r="BT112" s="960"/>
      <c r="BU112" s="960"/>
      <c r="BV112" s="960">
        <v>3021602</v>
      </c>
      <c r="BW112" s="960"/>
      <c r="BX112" s="960"/>
      <c r="BY112" s="960"/>
      <c r="BZ112" s="960"/>
      <c r="CA112" s="960">
        <v>2809419</v>
      </c>
      <c r="CB112" s="960"/>
      <c r="CC112" s="960"/>
      <c r="CD112" s="960"/>
      <c r="CE112" s="960"/>
      <c r="CF112" s="954">
        <v>119.4</v>
      </c>
      <c r="CG112" s="955"/>
      <c r="CH112" s="955"/>
      <c r="CI112" s="955"/>
      <c r="CJ112" s="955"/>
      <c r="CK112" s="985"/>
      <c r="CL112" s="986"/>
      <c r="CM112" s="956" t="s">
        <v>429</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422</v>
      </c>
      <c r="DH112" s="960"/>
      <c r="DI112" s="960"/>
      <c r="DJ112" s="960"/>
      <c r="DK112" s="960"/>
      <c r="DL112" s="960" t="s">
        <v>422</v>
      </c>
      <c r="DM112" s="960"/>
      <c r="DN112" s="960"/>
      <c r="DO112" s="960"/>
      <c r="DP112" s="960"/>
      <c r="DQ112" s="960" t="s">
        <v>422</v>
      </c>
      <c r="DR112" s="960"/>
      <c r="DS112" s="960"/>
      <c r="DT112" s="960"/>
      <c r="DU112" s="960"/>
      <c r="DV112" s="961" t="s">
        <v>422</v>
      </c>
      <c r="DW112" s="961"/>
      <c r="DX112" s="961"/>
      <c r="DY112" s="961"/>
      <c r="DZ112" s="962"/>
    </row>
    <row r="113" spans="1:130" s="226" customFormat="1" ht="26.25" customHeight="1" x14ac:dyDescent="0.15">
      <c r="A113" s="994"/>
      <c r="B113" s="995"/>
      <c r="C113" s="990" t="s">
        <v>430</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973">
        <v>345875</v>
      </c>
      <c r="AB113" s="974"/>
      <c r="AC113" s="974"/>
      <c r="AD113" s="974"/>
      <c r="AE113" s="975"/>
      <c r="AF113" s="976">
        <v>398278</v>
      </c>
      <c r="AG113" s="974"/>
      <c r="AH113" s="974"/>
      <c r="AI113" s="974"/>
      <c r="AJ113" s="975"/>
      <c r="AK113" s="976">
        <v>375625</v>
      </c>
      <c r="AL113" s="974"/>
      <c r="AM113" s="974"/>
      <c r="AN113" s="974"/>
      <c r="AO113" s="975"/>
      <c r="AP113" s="977">
        <v>16</v>
      </c>
      <c r="AQ113" s="978"/>
      <c r="AR113" s="978"/>
      <c r="AS113" s="978"/>
      <c r="AT113" s="979"/>
      <c r="AU113" s="940"/>
      <c r="AV113" s="941"/>
      <c r="AW113" s="941"/>
      <c r="AX113" s="941"/>
      <c r="AY113" s="941"/>
      <c r="AZ113" s="989" t="s">
        <v>431</v>
      </c>
      <c r="BA113" s="990"/>
      <c r="BB113" s="990"/>
      <c r="BC113" s="990"/>
      <c r="BD113" s="990"/>
      <c r="BE113" s="990"/>
      <c r="BF113" s="990"/>
      <c r="BG113" s="990"/>
      <c r="BH113" s="990"/>
      <c r="BI113" s="990"/>
      <c r="BJ113" s="990"/>
      <c r="BK113" s="990"/>
      <c r="BL113" s="990"/>
      <c r="BM113" s="990"/>
      <c r="BN113" s="990"/>
      <c r="BO113" s="990"/>
      <c r="BP113" s="991"/>
      <c r="BQ113" s="959">
        <v>659848</v>
      </c>
      <c r="BR113" s="960"/>
      <c r="BS113" s="960"/>
      <c r="BT113" s="960"/>
      <c r="BU113" s="960"/>
      <c r="BV113" s="960">
        <v>577666</v>
      </c>
      <c r="BW113" s="960"/>
      <c r="BX113" s="960"/>
      <c r="BY113" s="960"/>
      <c r="BZ113" s="960"/>
      <c r="CA113" s="960">
        <v>509357</v>
      </c>
      <c r="CB113" s="960"/>
      <c r="CC113" s="960"/>
      <c r="CD113" s="960"/>
      <c r="CE113" s="960"/>
      <c r="CF113" s="954">
        <v>21.6</v>
      </c>
      <c r="CG113" s="955"/>
      <c r="CH113" s="955"/>
      <c r="CI113" s="955"/>
      <c r="CJ113" s="955"/>
      <c r="CK113" s="985"/>
      <c r="CL113" s="986"/>
      <c r="CM113" s="956" t="s">
        <v>432</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8" t="s">
        <v>422</v>
      </c>
      <c r="DH113" s="999"/>
      <c r="DI113" s="999"/>
      <c r="DJ113" s="999"/>
      <c r="DK113" s="1000"/>
      <c r="DL113" s="1001" t="s">
        <v>422</v>
      </c>
      <c r="DM113" s="999"/>
      <c r="DN113" s="999"/>
      <c r="DO113" s="999"/>
      <c r="DP113" s="1000"/>
      <c r="DQ113" s="1001" t="s">
        <v>170</v>
      </c>
      <c r="DR113" s="999"/>
      <c r="DS113" s="999"/>
      <c r="DT113" s="999"/>
      <c r="DU113" s="1000"/>
      <c r="DV113" s="1002" t="s">
        <v>422</v>
      </c>
      <c r="DW113" s="1003"/>
      <c r="DX113" s="1003"/>
      <c r="DY113" s="1003"/>
      <c r="DZ113" s="1004"/>
    </row>
    <row r="114" spans="1:130" s="226" customFormat="1" ht="26.25" customHeight="1" x14ac:dyDescent="0.15">
      <c r="A114" s="994"/>
      <c r="B114" s="995"/>
      <c r="C114" s="990" t="s">
        <v>433</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998">
        <v>71798</v>
      </c>
      <c r="AB114" s="999"/>
      <c r="AC114" s="999"/>
      <c r="AD114" s="999"/>
      <c r="AE114" s="1000"/>
      <c r="AF114" s="1001">
        <v>67457</v>
      </c>
      <c r="AG114" s="999"/>
      <c r="AH114" s="999"/>
      <c r="AI114" s="999"/>
      <c r="AJ114" s="1000"/>
      <c r="AK114" s="1001">
        <v>58316</v>
      </c>
      <c r="AL114" s="999"/>
      <c r="AM114" s="999"/>
      <c r="AN114" s="999"/>
      <c r="AO114" s="1000"/>
      <c r="AP114" s="1002">
        <v>2.5</v>
      </c>
      <c r="AQ114" s="1003"/>
      <c r="AR114" s="1003"/>
      <c r="AS114" s="1003"/>
      <c r="AT114" s="1004"/>
      <c r="AU114" s="940"/>
      <c r="AV114" s="941"/>
      <c r="AW114" s="941"/>
      <c r="AX114" s="941"/>
      <c r="AY114" s="941"/>
      <c r="AZ114" s="989" t="s">
        <v>434</v>
      </c>
      <c r="BA114" s="990"/>
      <c r="BB114" s="990"/>
      <c r="BC114" s="990"/>
      <c r="BD114" s="990"/>
      <c r="BE114" s="990"/>
      <c r="BF114" s="990"/>
      <c r="BG114" s="990"/>
      <c r="BH114" s="990"/>
      <c r="BI114" s="990"/>
      <c r="BJ114" s="990"/>
      <c r="BK114" s="990"/>
      <c r="BL114" s="990"/>
      <c r="BM114" s="990"/>
      <c r="BN114" s="990"/>
      <c r="BO114" s="990"/>
      <c r="BP114" s="991"/>
      <c r="BQ114" s="959">
        <v>487582</v>
      </c>
      <c r="BR114" s="960"/>
      <c r="BS114" s="960"/>
      <c r="BT114" s="960"/>
      <c r="BU114" s="960"/>
      <c r="BV114" s="960">
        <v>399985</v>
      </c>
      <c r="BW114" s="960"/>
      <c r="BX114" s="960"/>
      <c r="BY114" s="960"/>
      <c r="BZ114" s="960"/>
      <c r="CA114" s="960">
        <v>258962</v>
      </c>
      <c r="CB114" s="960"/>
      <c r="CC114" s="960"/>
      <c r="CD114" s="960"/>
      <c r="CE114" s="960"/>
      <c r="CF114" s="954">
        <v>11</v>
      </c>
      <c r="CG114" s="955"/>
      <c r="CH114" s="955"/>
      <c r="CI114" s="955"/>
      <c r="CJ114" s="955"/>
      <c r="CK114" s="985"/>
      <c r="CL114" s="986"/>
      <c r="CM114" s="956" t="s">
        <v>435</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8" t="s">
        <v>422</v>
      </c>
      <c r="DH114" s="999"/>
      <c r="DI114" s="999"/>
      <c r="DJ114" s="999"/>
      <c r="DK114" s="1000"/>
      <c r="DL114" s="1001" t="s">
        <v>422</v>
      </c>
      <c r="DM114" s="999"/>
      <c r="DN114" s="999"/>
      <c r="DO114" s="999"/>
      <c r="DP114" s="1000"/>
      <c r="DQ114" s="1001" t="s">
        <v>422</v>
      </c>
      <c r="DR114" s="999"/>
      <c r="DS114" s="999"/>
      <c r="DT114" s="999"/>
      <c r="DU114" s="1000"/>
      <c r="DV114" s="1002" t="s">
        <v>422</v>
      </c>
      <c r="DW114" s="1003"/>
      <c r="DX114" s="1003"/>
      <c r="DY114" s="1003"/>
      <c r="DZ114" s="1004"/>
    </row>
    <row r="115" spans="1:130" s="226" customFormat="1" ht="26.25" customHeight="1" x14ac:dyDescent="0.15">
      <c r="A115" s="994"/>
      <c r="B115" s="995"/>
      <c r="C115" s="990" t="s">
        <v>436</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973">
        <v>1020</v>
      </c>
      <c r="AB115" s="974"/>
      <c r="AC115" s="974"/>
      <c r="AD115" s="974"/>
      <c r="AE115" s="975"/>
      <c r="AF115" s="976">
        <v>901</v>
      </c>
      <c r="AG115" s="974"/>
      <c r="AH115" s="974"/>
      <c r="AI115" s="974"/>
      <c r="AJ115" s="975"/>
      <c r="AK115" s="976">
        <v>802</v>
      </c>
      <c r="AL115" s="974"/>
      <c r="AM115" s="974"/>
      <c r="AN115" s="974"/>
      <c r="AO115" s="975"/>
      <c r="AP115" s="977">
        <v>0</v>
      </c>
      <c r="AQ115" s="978"/>
      <c r="AR115" s="978"/>
      <c r="AS115" s="978"/>
      <c r="AT115" s="979"/>
      <c r="AU115" s="940"/>
      <c r="AV115" s="941"/>
      <c r="AW115" s="941"/>
      <c r="AX115" s="941"/>
      <c r="AY115" s="941"/>
      <c r="AZ115" s="989" t="s">
        <v>437</v>
      </c>
      <c r="BA115" s="990"/>
      <c r="BB115" s="990"/>
      <c r="BC115" s="990"/>
      <c r="BD115" s="990"/>
      <c r="BE115" s="990"/>
      <c r="BF115" s="990"/>
      <c r="BG115" s="990"/>
      <c r="BH115" s="990"/>
      <c r="BI115" s="990"/>
      <c r="BJ115" s="990"/>
      <c r="BK115" s="990"/>
      <c r="BL115" s="990"/>
      <c r="BM115" s="990"/>
      <c r="BN115" s="990"/>
      <c r="BO115" s="990"/>
      <c r="BP115" s="991"/>
      <c r="BQ115" s="959" t="s">
        <v>170</v>
      </c>
      <c r="BR115" s="960"/>
      <c r="BS115" s="960"/>
      <c r="BT115" s="960"/>
      <c r="BU115" s="960"/>
      <c r="BV115" s="960" t="s">
        <v>422</v>
      </c>
      <c r="BW115" s="960"/>
      <c r="BX115" s="960"/>
      <c r="BY115" s="960"/>
      <c r="BZ115" s="960"/>
      <c r="CA115" s="960" t="s">
        <v>170</v>
      </c>
      <c r="CB115" s="960"/>
      <c r="CC115" s="960"/>
      <c r="CD115" s="960"/>
      <c r="CE115" s="960"/>
      <c r="CF115" s="954" t="s">
        <v>170</v>
      </c>
      <c r="CG115" s="955"/>
      <c r="CH115" s="955"/>
      <c r="CI115" s="955"/>
      <c r="CJ115" s="955"/>
      <c r="CK115" s="985"/>
      <c r="CL115" s="986"/>
      <c r="CM115" s="989" t="s">
        <v>438</v>
      </c>
      <c r="CN115" s="1010"/>
      <c r="CO115" s="1010"/>
      <c r="CP115" s="1010"/>
      <c r="CQ115" s="1010"/>
      <c r="CR115" s="1010"/>
      <c r="CS115" s="1010"/>
      <c r="CT115" s="1010"/>
      <c r="CU115" s="1010"/>
      <c r="CV115" s="1010"/>
      <c r="CW115" s="1010"/>
      <c r="CX115" s="1010"/>
      <c r="CY115" s="1010"/>
      <c r="CZ115" s="1010"/>
      <c r="DA115" s="1010"/>
      <c r="DB115" s="1010"/>
      <c r="DC115" s="1010"/>
      <c r="DD115" s="1010"/>
      <c r="DE115" s="1010"/>
      <c r="DF115" s="991"/>
      <c r="DG115" s="998" t="s">
        <v>422</v>
      </c>
      <c r="DH115" s="999"/>
      <c r="DI115" s="999"/>
      <c r="DJ115" s="999"/>
      <c r="DK115" s="1000"/>
      <c r="DL115" s="1001" t="s">
        <v>422</v>
      </c>
      <c r="DM115" s="999"/>
      <c r="DN115" s="999"/>
      <c r="DO115" s="999"/>
      <c r="DP115" s="1000"/>
      <c r="DQ115" s="1001" t="s">
        <v>422</v>
      </c>
      <c r="DR115" s="999"/>
      <c r="DS115" s="999"/>
      <c r="DT115" s="999"/>
      <c r="DU115" s="1000"/>
      <c r="DV115" s="1002" t="s">
        <v>422</v>
      </c>
      <c r="DW115" s="1003"/>
      <c r="DX115" s="1003"/>
      <c r="DY115" s="1003"/>
      <c r="DZ115" s="1004"/>
    </row>
    <row r="116" spans="1:130" s="226" customFormat="1" ht="26.25" customHeight="1" x14ac:dyDescent="0.15">
      <c r="A116" s="996"/>
      <c r="B116" s="997"/>
      <c r="C116" s="1005" t="s">
        <v>439</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t="s">
        <v>422</v>
      </c>
      <c r="AB116" s="999"/>
      <c r="AC116" s="999"/>
      <c r="AD116" s="999"/>
      <c r="AE116" s="1000"/>
      <c r="AF116" s="1001" t="s">
        <v>422</v>
      </c>
      <c r="AG116" s="999"/>
      <c r="AH116" s="999"/>
      <c r="AI116" s="999"/>
      <c r="AJ116" s="1000"/>
      <c r="AK116" s="1001" t="s">
        <v>422</v>
      </c>
      <c r="AL116" s="999"/>
      <c r="AM116" s="999"/>
      <c r="AN116" s="999"/>
      <c r="AO116" s="1000"/>
      <c r="AP116" s="1002" t="s">
        <v>422</v>
      </c>
      <c r="AQ116" s="1003"/>
      <c r="AR116" s="1003"/>
      <c r="AS116" s="1003"/>
      <c r="AT116" s="1004"/>
      <c r="AU116" s="940"/>
      <c r="AV116" s="941"/>
      <c r="AW116" s="941"/>
      <c r="AX116" s="941"/>
      <c r="AY116" s="941"/>
      <c r="AZ116" s="1007" t="s">
        <v>440</v>
      </c>
      <c r="BA116" s="1008"/>
      <c r="BB116" s="1008"/>
      <c r="BC116" s="1008"/>
      <c r="BD116" s="1008"/>
      <c r="BE116" s="1008"/>
      <c r="BF116" s="1008"/>
      <c r="BG116" s="1008"/>
      <c r="BH116" s="1008"/>
      <c r="BI116" s="1008"/>
      <c r="BJ116" s="1008"/>
      <c r="BK116" s="1008"/>
      <c r="BL116" s="1008"/>
      <c r="BM116" s="1008"/>
      <c r="BN116" s="1008"/>
      <c r="BO116" s="1008"/>
      <c r="BP116" s="1009"/>
      <c r="BQ116" s="959" t="s">
        <v>422</v>
      </c>
      <c r="BR116" s="960"/>
      <c r="BS116" s="960"/>
      <c r="BT116" s="960"/>
      <c r="BU116" s="960"/>
      <c r="BV116" s="960" t="s">
        <v>170</v>
      </c>
      <c r="BW116" s="960"/>
      <c r="BX116" s="960"/>
      <c r="BY116" s="960"/>
      <c r="BZ116" s="960"/>
      <c r="CA116" s="960" t="s">
        <v>170</v>
      </c>
      <c r="CB116" s="960"/>
      <c r="CC116" s="960"/>
      <c r="CD116" s="960"/>
      <c r="CE116" s="960"/>
      <c r="CF116" s="954" t="s">
        <v>422</v>
      </c>
      <c r="CG116" s="955"/>
      <c r="CH116" s="955"/>
      <c r="CI116" s="955"/>
      <c r="CJ116" s="955"/>
      <c r="CK116" s="985"/>
      <c r="CL116" s="986"/>
      <c r="CM116" s="956" t="s">
        <v>441</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8" t="s">
        <v>170</v>
      </c>
      <c r="DH116" s="999"/>
      <c r="DI116" s="999"/>
      <c r="DJ116" s="999"/>
      <c r="DK116" s="1000"/>
      <c r="DL116" s="1001" t="s">
        <v>422</v>
      </c>
      <c r="DM116" s="999"/>
      <c r="DN116" s="999"/>
      <c r="DO116" s="999"/>
      <c r="DP116" s="1000"/>
      <c r="DQ116" s="1001" t="s">
        <v>422</v>
      </c>
      <c r="DR116" s="999"/>
      <c r="DS116" s="999"/>
      <c r="DT116" s="999"/>
      <c r="DU116" s="1000"/>
      <c r="DV116" s="1002" t="s">
        <v>422</v>
      </c>
      <c r="DW116" s="1003"/>
      <c r="DX116" s="1003"/>
      <c r="DY116" s="1003"/>
      <c r="DZ116" s="1004"/>
    </row>
    <row r="117" spans="1:130" s="226" customFormat="1" ht="26.25" customHeight="1" x14ac:dyDescent="0.15">
      <c r="A117" s="94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15" t="s">
        <v>442</v>
      </c>
      <c r="Z117" s="926"/>
      <c r="AA117" s="1016">
        <v>1074166</v>
      </c>
      <c r="AB117" s="1017"/>
      <c r="AC117" s="1017"/>
      <c r="AD117" s="1017"/>
      <c r="AE117" s="1018"/>
      <c r="AF117" s="1019">
        <v>1178760</v>
      </c>
      <c r="AG117" s="1017"/>
      <c r="AH117" s="1017"/>
      <c r="AI117" s="1017"/>
      <c r="AJ117" s="1018"/>
      <c r="AK117" s="1019">
        <v>1182917</v>
      </c>
      <c r="AL117" s="1017"/>
      <c r="AM117" s="1017"/>
      <c r="AN117" s="1017"/>
      <c r="AO117" s="1018"/>
      <c r="AP117" s="1020"/>
      <c r="AQ117" s="1021"/>
      <c r="AR117" s="1021"/>
      <c r="AS117" s="1021"/>
      <c r="AT117" s="1022"/>
      <c r="AU117" s="940"/>
      <c r="AV117" s="941"/>
      <c r="AW117" s="941"/>
      <c r="AX117" s="941"/>
      <c r="AY117" s="941"/>
      <c r="AZ117" s="1007" t="s">
        <v>443</v>
      </c>
      <c r="BA117" s="1008"/>
      <c r="BB117" s="1008"/>
      <c r="BC117" s="1008"/>
      <c r="BD117" s="1008"/>
      <c r="BE117" s="1008"/>
      <c r="BF117" s="1008"/>
      <c r="BG117" s="1008"/>
      <c r="BH117" s="1008"/>
      <c r="BI117" s="1008"/>
      <c r="BJ117" s="1008"/>
      <c r="BK117" s="1008"/>
      <c r="BL117" s="1008"/>
      <c r="BM117" s="1008"/>
      <c r="BN117" s="1008"/>
      <c r="BO117" s="1008"/>
      <c r="BP117" s="1009"/>
      <c r="BQ117" s="959" t="s">
        <v>170</v>
      </c>
      <c r="BR117" s="960"/>
      <c r="BS117" s="960"/>
      <c r="BT117" s="960"/>
      <c r="BU117" s="960"/>
      <c r="BV117" s="960" t="s">
        <v>170</v>
      </c>
      <c r="BW117" s="960"/>
      <c r="BX117" s="960"/>
      <c r="BY117" s="960"/>
      <c r="BZ117" s="960"/>
      <c r="CA117" s="960" t="s">
        <v>170</v>
      </c>
      <c r="CB117" s="960"/>
      <c r="CC117" s="960"/>
      <c r="CD117" s="960"/>
      <c r="CE117" s="960"/>
      <c r="CF117" s="954" t="s">
        <v>170</v>
      </c>
      <c r="CG117" s="955"/>
      <c r="CH117" s="955"/>
      <c r="CI117" s="955"/>
      <c r="CJ117" s="955"/>
      <c r="CK117" s="985"/>
      <c r="CL117" s="986"/>
      <c r="CM117" s="956" t="s">
        <v>444</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8" t="s">
        <v>170</v>
      </c>
      <c r="DH117" s="999"/>
      <c r="DI117" s="999"/>
      <c r="DJ117" s="999"/>
      <c r="DK117" s="1000"/>
      <c r="DL117" s="1001" t="s">
        <v>170</v>
      </c>
      <c r="DM117" s="999"/>
      <c r="DN117" s="999"/>
      <c r="DO117" s="999"/>
      <c r="DP117" s="1000"/>
      <c r="DQ117" s="1001" t="s">
        <v>170</v>
      </c>
      <c r="DR117" s="999"/>
      <c r="DS117" s="999"/>
      <c r="DT117" s="999"/>
      <c r="DU117" s="1000"/>
      <c r="DV117" s="1002" t="s">
        <v>170</v>
      </c>
      <c r="DW117" s="1003"/>
      <c r="DX117" s="1003"/>
      <c r="DY117" s="1003"/>
      <c r="DZ117" s="1004"/>
    </row>
    <row r="118" spans="1:130" s="226" customFormat="1" ht="26.25" customHeight="1" x14ac:dyDescent="0.15">
      <c r="A118" s="944" t="s">
        <v>417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415</v>
      </c>
      <c r="AB118" s="925"/>
      <c r="AC118" s="925"/>
      <c r="AD118" s="925"/>
      <c r="AE118" s="926"/>
      <c r="AF118" s="924" t="s">
        <v>301</v>
      </c>
      <c r="AG118" s="925"/>
      <c r="AH118" s="925"/>
      <c r="AI118" s="925"/>
      <c r="AJ118" s="926"/>
      <c r="AK118" s="924" t="s">
        <v>300</v>
      </c>
      <c r="AL118" s="925"/>
      <c r="AM118" s="925"/>
      <c r="AN118" s="925"/>
      <c r="AO118" s="926"/>
      <c r="AP118" s="1011" t="s">
        <v>416</v>
      </c>
      <c r="AQ118" s="1012"/>
      <c r="AR118" s="1012"/>
      <c r="AS118" s="1012"/>
      <c r="AT118" s="1013"/>
      <c r="AU118" s="940"/>
      <c r="AV118" s="941"/>
      <c r="AW118" s="941"/>
      <c r="AX118" s="941"/>
      <c r="AY118" s="941"/>
      <c r="AZ118" s="1014" t="s">
        <v>445</v>
      </c>
      <c r="BA118" s="1005"/>
      <c r="BB118" s="1005"/>
      <c r="BC118" s="1005"/>
      <c r="BD118" s="1005"/>
      <c r="BE118" s="1005"/>
      <c r="BF118" s="1005"/>
      <c r="BG118" s="1005"/>
      <c r="BH118" s="1005"/>
      <c r="BI118" s="1005"/>
      <c r="BJ118" s="1005"/>
      <c r="BK118" s="1005"/>
      <c r="BL118" s="1005"/>
      <c r="BM118" s="1005"/>
      <c r="BN118" s="1005"/>
      <c r="BO118" s="1005"/>
      <c r="BP118" s="1006"/>
      <c r="BQ118" s="1037" t="s">
        <v>170</v>
      </c>
      <c r="BR118" s="1038"/>
      <c r="BS118" s="1038"/>
      <c r="BT118" s="1038"/>
      <c r="BU118" s="1038"/>
      <c r="BV118" s="1038" t="s">
        <v>170</v>
      </c>
      <c r="BW118" s="1038"/>
      <c r="BX118" s="1038"/>
      <c r="BY118" s="1038"/>
      <c r="BZ118" s="1038"/>
      <c r="CA118" s="1038" t="s">
        <v>170</v>
      </c>
      <c r="CB118" s="1038"/>
      <c r="CC118" s="1038"/>
      <c r="CD118" s="1038"/>
      <c r="CE118" s="1038"/>
      <c r="CF118" s="954" t="s">
        <v>170</v>
      </c>
      <c r="CG118" s="955"/>
      <c r="CH118" s="955"/>
      <c r="CI118" s="955"/>
      <c r="CJ118" s="955"/>
      <c r="CK118" s="985"/>
      <c r="CL118" s="986"/>
      <c r="CM118" s="956" t="s">
        <v>446</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8" t="s">
        <v>170</v>
      </c>
      <c r="DH118" s="999"/>
      <c r="DI118" s="999"/>
      <c r="DJ118" s="999"/>
      <c r="DK118" s="1000"/>
      <c r="DL118" s="1001" t="s">
        <v>170</v>
      </c>
      <c r="DM118" s="999"/>
      <c r="DN118" s="999"/>
      <c r="DO118" s="999"/>
      <c r="DP118" s="1000"/>
      <c r="DQ118" s="1001" t="s">
        <v>170</v>
      </c>
      <c r="DR118" s="999"/>
      <c r="DS118" s="999"/>
      <c r="DT118" s="999"/>
      <c r="DU118" s="1000"/>
      <c r="DV118" s="1002" t="s">
        <v>170</v>
      </c>
      <c r="DW118" s="1003"/>
      <c r="DX118" s="1003"/>
      <c r="DY118" s="1003"/>
      <c r="DZ118" s="1004"/>
    </row>
    <row r="119" spans="1:130" s="226" customFormat="1" ht="26.25" customHeight="1" x14ac:dyDescent="0.15">
      <c r="A119" s="1098" t="s">
        <v>420</v>
      </c>
      <c r="B119" s="984"/>
      <c r="C119" s="963" t="s">
        <v>421</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31" t="s">
        <v>170</v>
      </c>
      <c r="AB119" s="932"/>
      <c r="AC119" s="932"/>
      <c r="AD119" s="932"/>
      <c r="AE119" s="933"/>
      <c r="AF119" s="934" t="s">
        <v>170</v>
      </c>
      <c r="AG119" s="932"/>
      <c r="AH119" s="932"/>
      <c r="AI119" s="932"/>
      <c r="AJ119" s="933"/>
      <c r="AK119" s="934" t="s">
        <v>170</v>
      </c>
      <c r="AL119" s="932"/>
      <c r="AM119" s="932"/>
      <c r="AN119" s="932"/>
      <c r="AO119" s="933"/>
      <c r="AP119" s="935" t="s">
        <v>170</v>
      </c>
      <c r="AQ119" s="936"/>
      <c r="AR119" s="936"/>
      <c r="AS119" s="936"/>
      <c r="AT119" s="937"/>
      <c r="AU119" s="942"/>
      <c r="AV119" s="943"/>
      <c r="AW119" s="943"/>
      <c r="AX119" s="943"/>
      <c r="AY119" s="943"/>
      <c r="AZ119" s="257" t="s">
        <v>182</v>
      </c>
      <c r="BA119" s="257"/>
      <c r="BB119" s="257"/>
      <c r="BC119" s="257"/>
      <c r="BD119" s="257"/>
      <c r="BE119" s="257"/>
      <c r="BF119" s="257"/>
      <c r="BG119" s="257"/>
      <c r="BH119" s="257"/>
      <c r="BI119" s="257"/>
      <c r="BJ119" s="257"/>
      <c r="BK119" s="257"/>
      <c r="BL119" s="257"/>
      <c r="BM119" s="257"/>
      <c r="BN119" s="257"/>
      <c r="BO119" s="1015" t="s">
        <v>447</v>
      </c>
      <c r="BP119" s="1046"/>
      <c r="BQ119" s="1037">
        <v>10287790</v>
      </c>
      <c r="BR119" s="1038"/>
      <c r="BS119" s="1038"/>
      <c r="BT119" s="1038"/>
      <c r="BU119" s="1038"/>
      <c r="BV119" s="1038">
        <v>9667197</v>
      </c>
      <c r="BW119" s="1038"/>
      <c r="BX119" s="1038"/>
      <c r="BY119" s="1038"/>
      <c r="BZ119" s="1038"/>
      <c r="CA119" s="1038">
        <v>9245222</v>
      </c>
      <c r="CB119" s="1038"/>
      <c r="CC119" s="1038"/>
      <c r="CD119" s="1038"/>
      <c r="CE119" s="1038"/>
      <c r="CF119" s="1039"/>
      <c r="CG119" s="1040"/>
      <c r="CH119" s="1040"/>
      <c r="CI119" s="1040"/>
      <c r="CJ119" s="1041"/>
      <c r="CK119" s="987"/>
      <c r="CL119" s="988"/>
      <c r="CM119" s="1042" t="s">
        <v>448</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45" t="s">
        <v>170</v>
      </c>
      <c r="DH119" s="1024"/>
      <c r="DI119" s="1024"/>
      <c r="DJ119" s="1024"/>
      <c r="DK119" s="1025"/>
      <c r="DL119" s="1023">
        <v>816</v>
      </c>
      <c r="DM119" s="1024"/>
      <c r="DN119" s="1024"/>
      <c r="DO119" s="1024"/>
      <c r="DP119" s="1025"/>
      <c r="DQ119" s="1023">
        <v>727</v>
      </c>
      <c r="DR119" s="1024"/>
      <c r="DS119" s="1024"/>
      <c r="DT119" s="1024"/>
      <c r="DU119" s="1025"/>
      <c r="DV119" s="1026">
        <v>0</v>
      </c>
      <c r="DW119" s="1027"/>
      <c r="DX119" s="1027"/>
      <c r="DY119" s="1027"/>
      <c r="DZ119" s="1028"/>
    </row>
    <row r="120" spans="1:130" s="226" customFormat="1" ht="26.25" customHeight="1" x14ac:dyDescent="0.15">
      <c r="A120" s="1099"/>
      <c r="B120" s="986"/>
      <c r="C120" s="956" t="s">
        <v>425</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8" t="s">
        <v>170</v>
      </c>
      <c r="AB120" s="999"/>
      <c r="AC120" s="999"/>
      <c r="AD120" s="999"/>
      <c r="AE120" s="1000"/>
      <c r="AF120" s="1001" t="s">
        <v>170</v>
      </c>
      <c r="AG120" s="999"/>
      <c r="AH120" s="999"/>
      <c r="AI120" s="999"/>
      <c r="AJ120" s="1000"/>
      <c r="AK120" s="1001" t="s">
        <v>170</v>
      </c>
      <c r="AL120" s="999"/>
      <c r="AM120" s="999"/>
      <c r="AN120" s="999"/>
      <c r="AO120" s="1000"/>
      <c r="AP120" s="1002" t="s">
        <v>170</v>
      </c>
      <c r="AQ120" s="1003"/>
      <c r="AR120" s="1003"/>
      <c r="AS120" s="1003"/>
      <c r="AT120" s="1004"/>
      <c r="AU120" s="1029" t="s">
        <v>449</v>
      </c>
      <c r="AV120" s="1030"/>
      <c r="AW120" s="1030"/>
      <c r="AX120" s="1030"/>
      <c r="AY120" s="1031"/>
      <c r="AZ120" s="980" t="s">
        <v>450</v>
      </c>
      <c r="BA120" s="929"/>
      <c r="BB120" s="929"/>
      <c r="BC120" s="929"/>
      <c r="BD120" s="929"/>
      <c r="BE120" s="929"/>
      <c r="BF120" s="929"/>
      <c r="BG120" s="929"/>
      <c r="BH120" s="929"/>
      <c r="BI120" s="929"/>
      <c r="BJ120" s="929"/>
      <c r="BK120" s="929"/>
      <c r="BL120" s="929"/>
      <c r="BM120" s="929"/>
      <c r="BN120" s="929"/>
      <c r="BO120" s="929"/>
      <c r="BP120" s="930"/>
      <c r="BQ120" s="966">
        <v>1410920</v>
      </c>
      <c r="BR120" s="967"/>
      <c r="BS120" s="967"/>
      <c r="BT120" s="967"/>
      <c r="BU120" s="967"/>
      <c r="BV120" s="967">
        <v>1246780</v>
      </c>
      <c r="BW120" s="967"/>
      <c r="BX120" s="967"/>
      <c r="BY120" s="967"/>
      <c r="BZ120" s="967"/>
      <c r="CA120" s="967">
        <v>1129196</v>
      </c>
      <c r="CB120" s="967"/>
      <c r="CC120" s="967"/>
      <c r="CD120" s="967"/>
      <c r="CE120" s="967"/>
      <c r="CF120" s="981">
        <v>48</v>
      </c>
      <c r="CG120" s="982"/>
      <c r="CH120" s="982"/>
      <c r="CI120" s="982"/>
      <c r="CJ120" s="982"/>
      <c r="CK120" s="1047" t="s">
        <v>451</v>
      </c>
      <c r="CL120" s="1048"/>
      <c r="CM120" s="1048"/>
      <c r="CN120" s="1048"/>
      <c r="CO120" s="1049"/>
      <c r="CP120" s="1055" t="s">
        <v>397</v>
      </c>
      <c r="CQ120" s="1056"/>
      <c r="CR120" s="1056"/>
      <c r="CS120" s="1056"/>
      <c r="CT120" s="1056"/>
      <c r="CU120" s="1056"/>
      <c r="CV120" s="1056"/>
      <c r="CW120" s="1056"/>
      <c r="CX120" s="1056"/>
      <c r="CY120" s="1056"/>
      <c r="CZ120" s="1056"/>
      <c r="DA120" s="1056"/>
      <c r="DB120" s="1056"/>
      <c r="DC120" s="1056"/>
      <c r="DD120" s="1056"/>
      <c r="DE120" s="1056"/>
      <c r="DF120" s="1057"/>
      <c r="DG120" s="966">
        <v>2467046</v>
      </c>
      <c r="DH120" s="967"/>
      <c r="DI120" s="967"/>
      <c r="DJ120" s="967"/>
      <c r="DK120" s="967"/>
      <c r="DL120" s="967">
        <v>2363019</v>
      </c>
      <c r="DM120" s="967"/>
      <c r="DN120" s="967"/>
      <c r="DO120" s="967"/>
      <c r="DP120" s="967"/>
      <c r="DQ120" s="967">
        <v>2256803</v>
      </c>
      <c r="DR120" s="967"/>
      <c r="DS120" s="967"/>
      <c r="DT120" s="967"/>
      <c r="DU120" s="967"/>
      <c r="DV120" s="968">
        <v>95.9</v>
      </c>
      <c r="DW120" s="968"/>
      <c r="DX120" s="968"/>
      <c r="DY120" s="968"/>
      <c r="DZ120" s="969"/>
    </row>
    <row r="121" spans="1:130" s="226" customFormat="1" ht="26.25" customHeight="1" x14ac:dyDescent="0.15">
      <c r="A121" s="1099"/>
      <c r="B121" s="986"/>
      <c r="C121" s="1007" t="s">
        <v>452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8" t="s">
        <v>170</v>
      </c>
      <c r="AB121" s="999"/>
      <c r="AC121" s="999"/>
      <c r="AD121" s="999"/>
      <c r="AE121" s="1000"/>
      <c r="AF121" s="1001" t="s">
        <v>170</v>
      </c>
      <c r="AG121" s="999"/>
      <c r="AH121" s="999"/>
      <c r="AI121" s="999"/>
      <c r="AJ121" s="1000"/>
      <c r="AK121" s="1001" t="s">
        <v>170</v>
      </c>
      <c r="AL121" s="999"/>
      <c r="AM121" s="999"/>
      <c r="AN121" s="999"/>
      <c r="AO121" s="1000"/>
      <c r="AP121" s="1002" t="s">
        <v>170</v>
      </c>
      <c r="AQ121" s="1003"/>
      <c r="AR121" s="1003"/>
      <c r="AS121" s="1003"/>
      <c r="AT121" s="1004"/>
      <c r="AU121" s="1032"/>
      <c r="AV121" s="1033"/>
      <c r="AW121" s="1033"/>
      <c r="AX121" s="1033"/>
      <c r="AY121" s="1034"/>
      <c r="AZ121" s="989" t="s">
        <v>453</v>
      </c>
      <c r="BA121" s="990"/>
      <c r="BB121" s="990"/>
      <c r="BC121" s="990"/>
      <c r="BD121" s="990"/>
      <c r="BE121" s="990"/>
      <c r="BF121" s="990"/>
      <c r="BG121" s="990"/>
      <c r="BH121" s="990"/>
      <c r="BI121" s="990"/>
      <c r="BJ121" s="990"/>
      <c r="BK121" s="990"/>
      <c r="BL121" s="990"/>
      <c r="BM121" s="990"/>
      <c r="BN121" s="990"/>
      <c r="BO121" s="990"/>
      <c r="BP121" s="991"/>
      <c r="BQ121" s="959">
        <v>652005</v>
      </c>
      <c r="BR121" s="960"/>
      <c r="BS121" s="960"/>
      <c r="BT121" s="960"/>
      <c r="BU121" s="960"/>
      <c r="BV121" s="960">
        <v>581670</v>
      </c>
      <c r="BW121" s="960"/>
      <c r="BX121" s="960"/>
      <c r="BY121" s="960"/>
      <c r="BZ121" s="960"/>
      <c r="CA121" s="960">
        <v>496827</v>
      </c>
      <c r="CB121" s="960"/>
      <c r="CC121" s="960"/>
      <c r="CD121" s="960"/>
      <c r="CE121" s="960"/>
      <c r="CF121" s="954">
        <v>21.1</v>
      </c>
      <c r="CG121" s="955"/>
      <c r="CH121" s="955"/>
      <c r="CI121" s="955"/>
      <c r="CJ121" s="955"/>
      <c r="CK121" s="1050"/>
      <c r="CL121" s="1051"/>
      <c r="CM121" s="1051"/>
      <c r="CN121" s="1051"/>
      <c r="CO121" s="1052"/>
      <c r="CP121" s="1060" t="s">
        <v>395</v>
      </c>
      <c r="CQ121" s="1061"/>
      <c r="CR121" s="1061"/>
      <c r="CS121" s="1061"/>
      <c r="CT121" s="1061"/>
      <c r="CU121" s="1061"/>
      <c r="CV121" s="1061"/>
      <c r="CW121" s="1061"/>
      <c r="CX121" s="1061"/>
      <c r="CY121" s="1061"/>
      <c r="CZ121" s="1061"/>
      <c r="DA121" s="1061"/>
      <c r="DB121" s="1061"/>
      <c r="DC121" s="1061"/>
      <c r="DD121" s="1061"/>
      <c r="DE121" s="1061"/>
      <c r="DF121" s="1062"/>
      <c r="DG121" s="959">
        <v>695894</v>
      </c>
      <c r="DH121" s="960"/>
      <c r="DI121" s="960"/>
      <c r="DJ121" s="960"/>
      <c r="DK121" s="960"/>
      <c r="DL121" s="960">
        <v>629738</v>
      </c>
      <c r="DM121" s="960"/>
      <c r="DN121" s="960"/>
      <c r="DO121" s="960"/>
      <c r="DP121" s="960"/>
      <c r="DQ121" s="960">
        <v>552616</v>
      </c>
      <c r="DR121" s="960"/>
      <c r="DS121" s="960"/>
      <c r="DT121" s="960"/>
      <c r="DU121" s="960"/>
      <c r="DV121" s="961">
        <v>23.5</v>
      </c>
      <c r="DW121" s="961"/>
      <c r="DX121" s="961"/>
      <c r="DY121" s="961"/>
      <c r="DZ121" s="962"/>
    </row>
    <row r="122" spans="1:130" s="226" customFormat="1" ht="26.25" customHeight="1" x14ac:dyDescent="0.15">
      <c r="A122" s="1099"/>
      <c r="B122" s="986"/>
      <c r="C122" s="956" t="s">
        <v>435</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8" t="s">
        <v>170</v>
      </c>
      <c r="AB122" s="999"/>
      <c r="AC122" s="999"/>
      <c r="AD122" s="999"/>
      <c r="AE122" s="1000"/>
      <c r="AF122" s="1001" t="s">
        <v>170</v>
      </c>
      <c r="AG122" s="999"/>
      <c r="AH122" s="999"/>
      <c r="AI122" s="999"/>
      <c r="AJ122" s="1000"/>
      <c r="AK122" s="1001" t="s">
        <v>170</v>
      </c>
      <c r="AL122" s="999"/>
      <c r="AM122" s="999"/>
      <c r="AN122" s="999"/>
      <c r="AO122" s="1000"/>
      <c r="AP122" s="1002" t="s">
        <v>170</v>
      </c>
      <c r="AQ122" s="1003"/>
      <c r="AR122" s="1003"/>
      <c r="AS122" s="1003"/>
      <c r="AT122" s="1004"/>
      <c r="AU122" s="1032"/>
      <c r="AV122" s="1033"/>
      <c r="AW122" s="1033"/>
      <c r="AX122" s="1033"/>
      <c r="AY122" s="1034"/>
      <c r="AZ122" s="1014" t="s">
        <v>454</v>
      </c>
      <c r="BA122" s="1005"/>
      <c r="BB122" s="1005"/>
      <c r="BC122" s="1005"/>
      <c r="BD122" s="1005"/>
      <c r="BE122" s="1005"/>
      <c r="BF122" s="1005"/>
      <c r="BG122" s="1005"/>
      <c r="BH122" s="1005"/>
      <c r="BI122" s="1005"/>
      <c r="BJ122" s="1005"/>
      <c r="BK122" s="1005"/>
      <c r="BL122" s="1005"/>
      <c r="BM122" s="1005"/>
      <c r="BN122" s="1005"/>
      <c r="BO122" s="1005"/>
      <c r="BP122" s="1006"/>
      <c r="BQ122" s="1037">
        <v>6865385</v>
      </c>
      <c r="BR122" s="1038"/>
      <c r="BS122" s="1038"/>
      <c r="BT122" s="1038"/>
      <c r="BU122" s="1038"/>
      <c r="BV122" s="1038">
        <v>6345848</v>
      </c>
      <c r="BW122" s="1038"/>
      <c r="BX122" s="1038"/>
      <c r="BY122" s="1038"/>
      <c r="BZ122" s="1038"/>
      <c r="CA122" s="1038">
        <v>5805586</v>
      </c>
      <c r="CB122" s="1038"/>
      <c r="CC122" s="1038"/>
      <c r="CD122" s="1038"/>
      <c r="CE122" s="1038"/>
      <c r="CF122" s="1058">
        <v>246.7</v>
      </c>
      <c r="CG122" s="1059"/>
      <c r="CH122" s="1059"/>
      <c r="CI122" s="1059"/>
      <c r="CJ122" s="1059"/>
      <c r="CK122" s="1050"/>
      <c r="CL122" s="1051"/>
      <c r="CM122" s="1051"/>
      <c r="CN122" s="1051"/>
      <c r="CO122" s="1052"/>
      <c r="CP122" s="1060" t="s">
        <v>394</v>
      </c>
      <c r="CQ122" s="1061"/>
      <c r="CR122" s="1061"/>
      <c r="CS122" s="1061"/>
      <c r="CT122" s="1061"/>
      <c r="CU122" s="1061"/>
      <c r="CV122" s="1061"/>
      <c r="CW122" s="1061"/>
      <c r="CX122" s="1061"/>
      <c r="CY122" s="1061"/>
      <c r="CZ122" s="1061"/>
      <c r="DA122" s="1061"/>
      <c r="DB122" s="1061"/>
      <c r="DC122" s="1061"/>
      <c r="DD122" s="1061"/>
      <c r="DE122" s="1061"/>
      <c r="DF122" s="1062"/>
      <c r="DG122" s="959" t="s">
        <v>170</v>
      </c>
      <c r="DH122" s="960"/>
      <c r="DI122" s="960"/>
      <c r="DJ122" s="960"/>
      <c r="DK122" s="960"/>
      <c r="DL122" s="960" t="s">
        <v>170</v>
      </c>
      <c r="DM122" s="960"/>
      <c r="DN122" s="960"/>
      <c r="DO122" s="960"/>
      <c r="DP122" s="960"/>
      <c r="DQ122" s="960" t="s">
        <v>170</v>
      </c>
      <c r="DR122" s="960"/>
      <c r="DS122" s="960"/>
      <c r="DT122" s="960"/>
      <c r="DU122" s="960"/>
      <c r="DV122" s="961" t="s">
        <v>170</v>
      </c>
      <c r="DW122" s="961"/>
      <c r="DX122" s="961"/>
      <c r="DY122" s="961"/>
      <c r="DZ122" s="962"/>
    </row>
    <row r="123" spans="1:130" s="226" customFormat="1" ht="26.25" customHeight="1" x14ac:dyDescent="0.15">
      <c r="A123" s="1099"/>
      <c r="B123" s="986"/>
      <c r="C123" s="956" t="s">
        <v>441</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8" t="s">
        <v>170</v>
      </c>
      <c r="AB123" s="999"/>
      <c r="AC123" s="999"/>
      <c r="AD123" s="999"/>
      <c r="AE123" s="1000"/>
      <c r="AF123" s="1001" t="s">
        <v>170</v>
      </c>
      <c r="AG123" s="999"/>
      <c r="AH123" s="999"/>
      <c r="AI123" s="999"/>
      <c r="AJ123" s="1000"/>
      <c r="AK123" s="1001" t="s">
        <v>170</v>
      </c>
      <c r="AL123" s="999"/>
      <c r="AM123" s="999"/>
      <c r="AN123" s="999"/>
      <c r="AO123" s="1000"/>
      <c r="AP123" s="1002" t="s">
        <v>170</v>
      </c>
      <c r="AQ123" s="1003"/>
      <c r="AR123" s="1003"/>
      <c r="AS123" s="1003"/>
      <c r="AT123" s="1004"/>
      <c r="AU123" s="1035"/>
      <c r="AV123" s="1036"/>
      <c r="AW123" s="1036"/>
      <c r="AX123" s="1036"/>
      <c r="AY123" s="1036"/>
      <c r="AZ123" s="257" t="s">
        <v>182</v>
      </c>
      <c r="BA123" s="257"/>
      <c r="BB123" s="257"/>
      <c r="BC123" s="257"/>
      <c r="BD123" s="257"/>
      <c r="BE123" s="257"/>
      <c r="BF123" s="257"/>
      <c r="BG123" s="257"/>
      <c r="BH123" s="257"/>
      <c r="BI123" s="257"/>
      <c r="BJ123" s="257"/>
      <c r="BK123" s="257"/>
      <c r="BL123" s="257"/>
      <c r="BM123" s="257"/>
      <c r="BN123" s="257"/>
      <c r="BO123" s="1015" t="s">
        <v>455</v>
      </c>
      <c r="BP123" s="1046"/>
      <c r="BQ123" s="1105">
        <v>8928310</v>
      </c>
      <c r="BR123" s="1106"/>
      <c r="BS123" s="1106"/>
      <c r="BT123" s="1106"/>
      <c r="BU123" s="1106"/>
      <c r="BV123" s="1106">
        <v>8174298</v>
      </c>
      <c r="BW123" s="1106"/>
      <c r="BX123" s="1106"/>
      <c r="BY123" s="1106"/>
      <c r="BZ123" s="1106"/>
      <c r="CA123" s="1106">
        <v>7431609</v>
      </c>
      <c r="CB123" s="1106"/>
      <c r="CC123" s="1106"/>
      <c r="CD123" s="1106"/>
      <c r="CE123" s="1106"/>
      <c r="CF123" s="1039"/>
      <c r="CG123" s="1040"/>
      <c r="CH123" s="1040"/>
      <c r="CI123" s="1040"/>
      <c r="CJ123" s="1041"/>
      <c r="CK123" s="1050"/>
      <c r="CL123" s="1051"/>
      <c r="CM123" s="1051"/>
      <c r="CN123" s="1051"/>
      <c r="CO123" s="1052"/>
      <c r="CP123" s="1060" t="s">
        <v>393</v>
      </c>
      <c r="CQ123" s="1061"/>
      <c r="CR123" s="1061"/>
      <c r="CS123" s="1061"/>
      <c r="CT123" s="1061"/>
      <c r="CU123" s="1061"/>
      <c r="CV123" s="1061"/>
      <c r="CW123" s="1061"/>
      <c r="CX123" s="1061"/>
      <c r="CY123" s="1061"/>
      <c r="CZ123" s="1061"/>
      <c r="DA123" s="1061"/>
      <c r="DB123" s="1061"/>
      <c r="DC123" s="1061"/>
      <c r="DD123" s="1061"/>
      <c r="DE123" s="1061"/>
      <c r="DF123" s="1062"/>
      <c r="DG123" s="998" t="s">
        <v>170</v>
      </c>
      <c r="DH123" s="999"/>
      <c r="DI123" s="999"/>
      <c r="DJ123" s="999"/>
      <c r="DK123" s="1000"/>
      <c r="DL123" s="1001" t="s">
        <v>170</v>
      </c>
      <c r="DM123" s="999"/>
      <c r="DN123" s="999"/>
      <c r="DO123" s="999"/>
      <c r="DP123" s="1000"/>
      <c r="DQ123" s="1001" t="s">
        <v>170</v>
      </c>
      <c r="DR123" s="999"/>
      <c r="DS123" s="999"/>
      <c r="DT123" s="999"/>
      <c r="DU123" s="1000"/>
      <c r="DV123" s="1002" t="s">
        <v>170</v>
      </c>
      <c r="DW123" s="1003"/>
      <c r="DX123" s="1003"/>
      <c r="DY123" s="1003"/>
      <c r="DZ123" s="1004"/>
    </row>
    <row r="124" spans="1:130" s="226" customFormat="1" ht="26.25" customHeight="1" thickBot="1" x14ac:dyDescent="0.2">
      <c r="A124" s="1099"/>
      <c r="B124" s="986"/>
      <c r="C124" s="956" t="s">
        <v>444</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8" t="s">
        <v>170</v>
      </c>
      <c r="AB124" s="999"/>
      <c r="AC124" s="999"/>
      <c r="AD124" s="999"/>
      <c r="AE124" s="1000"/>
      <c r="AF124" s="1001" t="s">
        <v>170</v>
      </c>
      <c r="AG124" s="999"/>
      <c r="AH124" s="999"/>
      <c r="AI124" s="999"/>
      <c r="AJ124" s="1000"/>
      <c r="AK124" s="1001" t="s">
        <v>170</v>
      </c>
      <c r="AL124" s="999"/>
      <c r="AM124" s="999"/>
      <c r="AN124" s="999"/>
      <c r="AO124" s="1000"/>
      <c r="AP124" s="1002" t="s">
        <v>170</v>
      </c>
      <c r="AQ124" s="1003"/>
      <c r="AR124" s="1003"/>
      <c r="AS124" s="1003"/>
      <c r="AT124" s="1004"/>
      <c r="AU124" s="1101" t="s">
        <v>456</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55.9</v>
      </c>
      <c r="BR124" s="1068"/>
      <c r="BS124" s="1068"/>
      <c r="BT124" s="1068"/>
      <c r="BU124" s="1068"/>
      <c r="BV124" s="1068">
        <v>62.8</v>
      </c>
      <c r="BW124" s="1068"/>
      <c r="BX124" s="1068"/>
      <c r="BY124" s="1068"/>
      <c r="BZ124" s="1068"/>
      <c r="CA124" s="1068">
        <v>77</v>
      </c>
      <c r="CB124" s="1068"/>
      <c r="CC124" s="1068"/>
      <c r="CD124" s="1068"/>
      <c r="CE124" s="1068"/>
      <c r="CF124" s="1069"/>
      <c r="CG124" s="1070"/>
      <c r="CH124" s="1070"/>
      <c r="CI124" s="1070"/>
      <c r="CJ124" s="1071"/>
      <c r="CK124" s="1053"/>
      <c r="CL124" s="1053"/>
      <c r="CM124" s="1053"/>
      <c r="CN124" s="1053"/>
      <c r="CO124" s="1054"/>
      <c r="CP124" s="1060" t="s">
        <v>457</v>
      </c>
      <c r="CQ124" s="1061"/>
      <c r="CR124" s="1061"/>
      <c r="CS124" s="1061"/>
      <c r="CT124" s="1061"/>
      <c r="CU124" s="1061"/>
      <c r="CV124" s="1061"/>
      <c r="CW124" s="1061"/>
      <c r="CX124" s="1061"/>
      <c r="CY124" s="1061"/>
      <c r="CZ124" s="1061"/>
      <c r="DA124" s="1061"/>
      <c r="DB124" s="1061"/>
      <c r="DC124" s="1061"/>
      <c r="DD124" s="1061"/>
      <c r="DE124" s="1061"/>
      <c r="DF124" s="1062"/>
      <c r="DG124" s="1045">
        <v>24987</v>
      </c>
      <c r="DH124" s="1024"/>
      <c r="DI124" s="1024"/>
      <c r="DJ124" s="1024"/>
      <c r="DK124" s="1025"/>
      <c r="DL124" s="1023">
        <v>28845</v>
      </c>
      <c r="DM124" s="1024"/>
      <c r="DN124" s="1024"/>
      <c r="DO124" s="1024"/>
      <c r="DP124" s="1025"/>
      <c r="DQ124" s="1023" t="s">
        <v>170</v>
      </c>
      <c r="DR124" s="1024"/>
      <c r="DS124" s="1024"/>
      <c r="DT124" s="1024"/>
      <c r="DU124" s="1025"/>
      <c r="DV124" s="1026" t="s">
        <v>170</v>
      </c>
      <c r="DW124" s="1027"/>
      <c r="DX124" s="1027"/>
      <c r="DY124" s="1027"/>
      <c r="DZ124" s="1028"/>
    </row>
    <row r="125" spans="1:130" s="226" customFormat="1" ht="26.25" customHeight="1" x14ac:dyDescent="0.15">
      <c r="A125" s="1099"/>
      <c r="B125" s="986"/>
      <c r="C125" s="956" t="s">
        <v>446</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8" t="s">
        <v>170</v>
      </c>
      <c r="AB125" s="999"/>
      <c r="AC125" s="999"/>
      <c r="AD125" s="999"/>
      <c r="AE125" s="1000"/>
      <c r="AF125" s="1001" t="s">
        <v>170</v>
      </c>
      <c r="AG125" s="999"/>
      <c r="AH125" s="999"/>
      <c r="AI125" s="999"/>
      <c r="AJ125" s="1000"/>
      <c r="AK125" s="1001" t="s">
        <v>170</v>
      </c>
      <c r="AL125" s="999"/>
      <c r="AM125" s="999"/>
      <c r="AN125" s="999"/>
      <c r="AO125" s="1000"/>
      <c r="AP125" s="1002" t="s">
        <v>170</v>
      </c>
      <c r="AQ125" s="1003"/>
      <c r="AR125" s="1003"/>
      <c r="AS125" s="1003"/>
      <c r="AT125" s="100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3" t="s">
        <v>458</v>
      </c>
      <c r="CL125" s="1048"/>
      <c r="CM125" s="1048"/>
      <c r="CN125" s="1048"/>
      <c r="CO125" s="1049"/>
      <c r="CP125" s="980" t="s">
        <v>459</v>
      </c>
      <c r="CQ125" s="929"/>
      <c r="CR125" s="929"/>
      <c r="CS125" s="929"/>
      <c r="CT125" s="929"/>
      <c r="CU125" s="929"/>
      <c r="CV125" s="929"/>
      <c r="CW125" s="929"/>
      <c r="CX125" s="929"/>
      <c r="CY125" s="929"/>
      <c r="CZ125" s="929"/>
      <c r="DA125" s="929"/>
      <c r="DB125" s="929"/>
      <c r="DC125" s="929"/>
      <c r="DD125" s="929"/>
      <c r="DE125" s="929"/>
      <c r="DF125" s="930"/>
      <c r="DG125" s="966" t="s">
        <v>170</v>
      </c>
      <c r="DH125" s="967"/>
      <c r="DI125" s="967"/>
      <c r="DJ125" s="967"/>
      <c r="DK125" s="967"/>
      <c r="DL125" s="967" t="s">
        <v>170</v>
      </c>
      <c r="DM125" s="967"/>
      <c r="DN125" s="967"/>
      <c r="DO125" s="967"/>
      <c r="DP125" s="967"/>
      <c r="DQ125" s="967" t="s">
        <v>170</v>
      </c>
      <c r="DR125" s="967"/>
      <c r="DS125" s="967"/>
      <c r="DT125" s="967"/>
      <c r="DU125" s="967"/>
      <c r="DV125" s="968" t="s">
        <v>170</v>
      </c>
      <c r="DW125" s="968"/>
      <c r="DX125" s="968"/>
      <c r="DY125" s="968"/>
      <c r="DZ125" s="969"/>
    </row>
    <row r="126" spans="1:130" s="226" customFormat="1" ht="26.25" customHeight="1" thickBot="1" x14ac:dyDescent="0.2">
      <c r="A126" s="1099"/>
      <c r="B126" s="986"/>
      <c r="C126" s="956" t="s">
        <v>448</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8" t="s">
        <v>170</v>
      </c>
      <c r="AB126" s="999"/>
      <c r="AC126" s="999"/>
      <c r="AD126" s="999"/>
      <c r="AE126" s="1000"/>
      <c r="AF126" s="1001" t="s">
        <v>170</v>
      </c>
      <c r="AG126" s="999"/>
      <c r="AH126" s="999"/>
      <c r="AI126" s="999"/>
      <c r="AJ126" s="1000"/>
      <c r="AK126" s="1001" t="s">
        <v>170</v>
      </c>
      <c r="AL126" s="999"/>
      <c r="AM126" s="999"/>
      <c r="AN126" s="999"/>
      <c r="AO126" s="1000"/>
      <c r="AP126" s="1002" t="s">
        <v>170</v>
      </c>
      <c r="AQ126" s="1003"/>
      <c r="AR126" s="1003"/>
      <c r="AS126" s="1003"/>
      <c r="AT126" s="100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4"/>
      <c r="CL126" s="1051"/>
      <c r="CM126" s="1051"/>
      <c r="CN126" s="1051"/>
      <c r="CO126" s="1052"/>
      <c r="CP126" s="989" t="s">
        <v>460</v>
      </c>
      <c r="CQ126" s="990"/>
      <c r="CR126" s="990"/>
      <c r="CS126" s="990"/>
      <c r="CT126" s="990"/>
      <c r="CU126" s="990"/>
      <c r="CV126" s="990"/>
      <c r="CW126" s="990"/>
      <c r="CX126" s="990"/>
      <c r="CY126" s="990"/>
      <c r="CZ126" s="990"/>
      <c r="DA126" s="990"/>
      <c r="DB126" s="990"/>
      <c r="DC126" s="990"/>
      <c r="DD126" s="990"/>
      <c r="DE126" s="990"/>
      <c r="DF126" s="991"/>
      <c r="DG126" s="959" t="s">
        <v>170</v>
      </c>
      <c r="DH126" s="960"/>
      <c r="DI126" s="960"/>
      <c r="DJ126" s="960"/>
      <c r="DK126" s="960"/>
      <c r="DL126" s="960" t="s">
        <v>170</v>
      </c>
      <c r="DM126" s="960"/>
      <c r="DN126" s="960"/>
      <c r="DO126" s="960"/>
      <c r="DP126" s="960"/>
      <c r="DQ126" s="960" t="s">
        <v>170</v>
      </c>
      <c r="DR126" s="960"/>
      <c r="DS126" s="960"/>
      <c r="DT126" s="960"/>
      <c r="DU126" s="960"/>
      <c r="DV126" s="961" t="s">
        <v>170</v>
      </c>
      <c r="DW126" s="961"/>
      <c r="DX126" s="961"/>
      <c r="DY126" s="961"/>
      <c r="DZ126" s="962"/>
    </row>
    <row r="127" spans="1:130" s="226" customFormat="1" ht="26.25" customHeight="1" x14ac:dyDescent="0.15">
      <c r="A127" s="1100"/>
      <c r="B127" s="988"/>
      <c r="C127" s="1042" t="s">
        <v>461</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8">
        <v>1020</v>
      </c>
      <c r="AB127" s="999"/>
      <c r="AC127" s="999"/>
      <c r="AD127" s="999"/>
      <c r="AE127" s="1000"/>
      <c r="AF127" s="1001">
        <v>901</v>
      </c>
      <c r="AG127" s="999"/>
      <c r="AH127" s="999"/>
      <c r="AI127" s="999"/>
      <c r="AJ127" s="1000"/>
      <c r="AK127" s="1001">
        <v>802</v>
      </c>
      <c r="AL127" s="999"/>
      <c r="AM127" s="999"/>
      <c r="AN127" s="999"/>
      <c r="AO127" s="1000"/>
      <c r="AP127" s="1002">
        <v>0</v>
      </c>
      <c r="AQ127" s="1003"/>
      <c r="AR127" s="1003"/>
      <c r="AS127" s="1003"/>
      <c r="AT127" s="1004"/>
      <c r="AU127" s="262"/>
      <c r="AV127" s="262"/>
      <c r="AW127" s="262"/>
      <c r="AX127" s="1072" t="s">
        <v>462</v>
      </c>
      <c r="AY127" s="1073"/>
      <c r="AZ127" s="1073"/>
      <c r="BA127" s="1073"/>
      <c r="BB127" s="1073"/>
      <c r="BC127" s="1073"/>
      <c r="BD127" s="1073"/>
      <c r="BE127" s="1074"/>
      <c r="BF127" s="1075" t="s">
        <v>463</v>
      </c>
      <c r="BG127" s="1073"/>
      <c r="BH127" s="1073"/>
      <c r="BI127" s="1073"/>
      <c r="BJ127" s="1073"/>
      <c r="BK127" s="1073"/>
      <c r="BL127" s="1074"/>
      <c r="BM127" s="1075" t="s">
        <v>464</v>
      </c>
      <c r="BN127" s="1073"/>
      <c r="BO127" s="1073"/>
      <c r="BP127" s="1073"/>
      <c r="BQ127" s="1073"/>
      <c r="BR127" s="1073"/>
      <c r="BS127" s="1074"/>
      <c r="BT127" s="1075" t="s">
        <v>465</v>
      </c>
      <c r="BU127" s="1073"/>
      <c r="BV127" s="1073"/>
      <c r="BW127" s="1073"/>
      <c r="BX127" s="1073"/>
      <c r="BY127" s="1073"/>
      <c r="BZ127" s="1097"/>
      <c r="CA127" s="262"/>
      <c r="CB127" s="262"/>
      <c r="CC127" s="262"/>
      <c r="CD127" s="263"/>
      <c r="CE127" s="263"/>
      <c r="CF127" s="263"/>
      <c r="CG127" s="260"/>
      <c r="CH127" s="260"/>
      <c r="CI127" s="260"/>
      <c r="CJ127" s="261"/>
      <c r="CK127" s="1064"/>
      <c r="CL127" s="1051"/>
      <c r="CM127" s="1051"/>
      <c r="CN127" s="1051"/>
      <c r="CO127" s="1052"/>
      <c r="CP127" s="989" t="s">
        <v>466</v>
      </c>
      <c r="CQ127" s="990"/>
      <c r="CR127" s="990"/>
      <c r="CS127" s="990"/>
      <c r="CT127" s="990"/>
      <c r="CU127" s="990"/>
      <c r="CV127" s="990"/>
      <c r="CW127" s="990"/>
      <c r="CX127" s="990"/>
      <c r="CY127" s="990"/>
      <c r="CZ127" s="990"/>
      <c r="DA127" s="990"/>
      <c r="DB127" s="990"/>
      <c r="DC127" s="990"/>
      <c r="DD127" s="990"/>
      <c r="DE127" s="990"/>
      <c r="DF127" s="991"/>
      <c r="DG127" s="959" t="s">
        <v>170</v>
      </c>
      <c r="DH127" s="960"/>
      <c r="DI127" s="960"/>
      <c r="DJ127" s="960"/>
      <c r="DK127" s="960"/>
      <c r="DL127" s="960" t="s">
        <v>170</v>
      </c>
      <c r="DM127" s="960"/>
      <c r="DN127" s="960"/>
      <c r="DO127" s="960"/>
      <c r="DP127" s="960"/>
      <c r="DQ127" s="960" t="s">
        <v>170</v>
      </c>
      <c r="DR127" s="960"/>
      <c r="DS127" s="960"/>
      <c r="DT127" s="960"/>
      <c r="DU127" s="960"/>
      <c r="DV127" s="961" t="s">
        <v>170</v>
      </c>
      <c r="DW127" s="961"/>
      <c r="DX127" s="961"/>
      <c r="DY127" s="961"/>
      <c r="DZ127" s="962"/>
    </row>
    <row r="128" spans="1:130" s="226" customFormat="1" ht="26.25" customHeight="1" thickBot="1" x14ac:dyDescent="0.2">
      <c r="A128" s="1083" t="s">
        <v>467</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468</v>
      </c>
      <c r="X128" s="1085"/>
      <c r="Y128" s="1085"/>
      <c r="Z128" s="1086"/>
      <c r="AA128" s="1087">
        <v>79152</v>
      </c>
      <c r="AB128" s="1088"/>
      <c r="AC128" s="1088"/>
      <c r="AD128" s="1088"/>
      <c r="AE128" s="1089"/>
      <c r="AF128" s="1090">
        <v>75496</v>
      </c>
      <c r="AG128" s="1088"/>
      <c r="AH128" s="1088"/>
      <c r="AI128" s="1088"/>
      <c r="AJ128" s="1089"/>
      <c r="AK128" s="1090">
        <v>71736</v>
      </c>
      <c r="AL128" s="1088"/>
      <c r="AM128" s="1088"/>
      <c r="AN128" s="1088"/>
      <c r="AO128" s="1089"/>
      <c r="AP128" s="1091"/>
      <c r="AQ128" s="1092"/>
      <c r="AR128" s="1092"/>
      <c r="AS128" s="1092"/>
      <c r="AT128" s="1093"/>
      <c r="AU128" s="262"/>
      <c r="AV128" s="262"/>
      <c r="AW128" s="262"/>
      <c r="AX128" s="928" t="s">
        <v>469</v>
      </c>
      <c r="AY128" s="929"/>
      <c r="AZ128" s="929"/>
      <c r="BA128" s="929"/>
      <c r="BB128" s="929"/>
      <c r="BC128" s="929"/>
      <c r="BD128" s="929"/>
      <c r="BE128" s="930"/>
      <c r="BF128" s="1094" t="s">
        <v>170</v>
      </c>
      <c r="BG128" s="1095"/>
      <c r="BH128" s="1095"/>
      <c r="BI128" s="1095"/>
      <c r="BJ128" s="1095"/>
      <c r="BK128" s="1095"/>
      <c r="BL128" s="1096"/>
      <c r="BM128" s="1094">
        <v>15</v>
      </c>
      <c r="BN128" s="1095"/>
      <c r="BO128" s="1095"/>
      <c r="BP128" s="1095"/>
      <c r="BQ128" s="1095"/>
      <c r="BR128" s="1095"/>
      <c r="BS128" s="1096"/>
      <c r="BT128" s="1094">
        <v>20</v>
      </c>
      <c r="BU128" s="1095"/>
      <c r="BV128" s="1095"/>
      <c r="BW128" s="1095"/>
      <c r="BX128" s="1095"/>
      <c r="BY128" s="1095"/>
      <c r="BZ128" s="1119"/>
      <c r="CA128" s="263"/>
      <c r="CB128" s="263"/>
      <c r="CC128" s="263"/>
      <c r="CD128" s="263"/>
      <c r="CE128" s="263"/>
      <c r="CF128" s="263"/>
      <c r="CG128" s="260"/>
      <c r="CH128" s="260"/>
      <c r="CI128" s="260"/>
      <c r="CJ128" s="261"/>
      <c r="CK128" s="1065"/>
      <c r="CL128" s="1066"/>
      <c r="CM128" s="1066"/>
      <c r="CN128" s="1066"/>
      <c r="CO128" s="1067"/>
      <c r="CP128" s="1076" t="s">
        <v>470</v>
      </c>
      <c r="CQ128" s="1077"/>
      <c r="CR128" s="1077"/>
      <c r="CS128" s="1077"/>
      <c r="CT128" s="1077"/>
      <c r="CU128" s="1077"/>
      <c r="CV128" s="1077"/>
      <c r="CW128" s="1077"/>
      <c r="CX128" s="1077"/>
      <c r="CY128" s="1077"/>
      <c r="CZ128" s="1077"/>
      <c r="DA128" s="1077"/>
      <c r="DB128" s="1077"/>
      <c r="DC128" s="1077"/>
      <c r="DD128" s="1077"/>
      <c r="DE128" s="1077"/>
      <c r="DF128" s="1078"/>
      <c r="DG128" s="1079" t="s">
        <v>170</v>
      </c>
      <c r="DH128" s="1080"/>
      <c r="DI128" s="1080"/>
      <c r="DJ128" s="1080"/>
      <c r="DK128" s="1080"/>
      <c r="DL128" s="1080" t="s">
        <v>170</v>
      </c>
      <c r="DM128" s="1080"/>
      <c r="DN128" s="1080"/>
      <c r="DO128" s="1080"/>
      <c r="DP128" s="1080"/>
      <c r="DQ128" s="1080" t="s">
        <v>170</v>
      </c>
      <c r="DR128" s="1080"/>
      <c r="DS128" s="1080"/>
      <c r="DT128" s="1080"/>
      <c r="DU128" s="1080"/>
      <c r="DV128" s="1081" t="s">
        <v>170</v>
      </c>
      <c r="DW128" s="1081"/>
      <c r="DX128" s="1081"/>
      <c r="DY128" s="1081"/>
      <c r="DZ128" s="1082"/>
    </row>
    <row r="129" spans="1:131" s="226" customFormat="1" ht="26.25" customHeight="1" x14ac:dyDescent="0.15">
      <c r="A129" s="970" t="s">
        <v>101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13" t="s">
        <v>471</v>
      </c>
      <c r="X129" s="1114"/>
      <c r="Y129" s="1114"/>
      <c r="Z129" s="1115"/>
      <c r="AA129" s="998">
        <v>3149621</v>
      </c>
      <c r="AB129" s="999"/>
      <c r="AC129" s="999"/>
      <c r="AD129" s="999"/>
      <c r="AE129" s="1000"/>
      <c r="AF129" s="1001">
        <v>3125818</v>
      </c>
      <c r="AG129" s="999"/>
      <c r="AH129" s="999"/>
      <c r="AI129" s="999"/>
      <c r="AJ129" s="1000"/>
      <c r="AK129" s="1001">
        <v>3135650</v>
      </c>
      <c r="AL129" s="999"/>
      <c r="AM129" s="999"/>
      <c r="AN129" s="999"/>
      <c r="AO129" s="1000"/>
      <c r="AP129" s="1116"/>
      <c r="AQ129" s="1117"/>
      <c r="AR129" s="1117"/>
      <c r="AS129" s="1117"/>
      <c r="AT129" s="1118"/>
      <c r="AU129" s="264"/>
      <c r="AV129" s="264"/>
      <c r="AW129" s="264"/>
      <c r="AX129" s="1107" t="s">
        <v>472</v>
      </c>
      <c r="AY129" s="990"/>
      <c r="AZ129" s="990"/>
      <c r="BA129" s="990"/>
      <c r="BB129" s="990"/>
      <c r="BC129" s="990"/>
      <c r="BD129" s="990"/>
      <c r="BE129" s="991"/>
      <c r="BF129" s="1108" t="s">
        <v>170</v>
      </c>
      <c r="BG129" s="1109"/>
      <c r="BH129" s="1109"/>
      <c r="BI129" s="1109"/>
      <c r="BJ129" s="1109"/>
      <c r="BK129" s="1109"/>
      <c r="BL129" s="1110"/>
      <c r="BM129" s="1108">
        <v>20</v>
      </c>
      <c r="BN129" s="1109"/>
      <c r="BO129" s="1109"/>
      <c r="BP129" s="1109"/>
      <c r="BQ129" s="1109"/>
      <c r="BR129" s="1109"/>
      <c r="BS129" s="1110"/>
      <c r="BT129" s="1108">
        <v>30</v>
      </c>
      <c r="BU129" s="1111"/>
      <c r="BV129" s="1111"/>
      <c r="BW129" s="1111"/>
      <c r="BX129" s="1111"/>
      <c r="BY129" s="1111"/>
      <c r="BZ129" s="111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70" t="s">
        <v>473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13" t="s">
        <v>474</v>
      </c>
      <c r="X130" s="1114"/>
      <c r="Y130" s="1114"/>
      <c r="Z130" s="1115"/>
      <c r="AA130" s="998">
        <v>720194</v>
      </c>
      <c r="AB130" s="999"/>
      <c r="AC130" s="999"/>
      <c r="AD130" s="999"/>
      <c r="AE130" s="1000"/>
      <c r="AF130" s="1001">
        <v>748777</v>
      </c>
      <c r="AG130" s="999"/>
      <c r="AH130" s="999"/>
      <c r="AI130" s="999"/>
      <c r="AJ130" s="1000"/>
      <c r="AK130" s="1001">
        <v>782349</v>
      </c>
      <c r="AL130" s="999"/>
      <c r="AM130" s="999"/>
      <c r="AN130" s="999"/>
      <c r="AO130" s="1000"/>
      <c r="AP130" s="1116"/>
      <c r="AQ130" s="1117"/>
      <c r="AR130" s="1117"/>
      <c r="AS130" s="1117"/>
      <c r="AT130" s="1118"/>
      <c r="AU130" s="264"/>
      <c r="AV130" s="264"/>
      <c r="AW130" s="264"/>
      <c r="AX130" s="1107" t="s">
        <v>475</v>
      </c>
      <c r="AY130" s="990"/>
      <c r="AZ130" s="990"/>
      <c r="BA130" s="990"/>
      <c r="BB130" s="990"/>
      <c r="BC130" s="990"/>
      <c r="BD130" s="990"/>
      <c r="BE130" s="991"/>
      <c r="BF130" s="1144">
        <v>13.3</v>
      </c>
      <c r="BG130" s="1145"/>
      <c r="BH130" s="1145"/>
      <c r="BI130" s="1145"/>
      <c r="BJ130" s="1145"/>
      <c r="BK130" s="1145"/>
      <c r="BL130" s="1146"/>
      <c r="BM130" s="1144">
        <v>25</v>
      </c>
      <c r="BN130" s="1145"/>
      <c r="BO130" s="1145"/>
      <c r="BP130" s="1145"/>
      <c r="BQ130" s="1145"/>
      <c r="BR130" s="1145"/>
      <c r="BS130" s="1146"/>
      <c r="BT130" s="1144">
        <v>35</v>
      </c>
      <c r="BU130" s="1147"/>
      <c r="BV130" s="1147"/>
      <c r="BW130" s="1147"/>
      <c r="BX130" s="1147"/>
      <c r="BY130" s="1147"/>
      <c r="BZ130" s="114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476</v>
      </c>
      <c r="X131" s="1152"/>
      <c r="Y131" s="1152"/>
      <c r="Z131" s="1153"/>
      <c r="AA131" s="1045">
        <v>2429427</v>
      </c>
      <c r="AB131" s="1024"/>
      <c r="AC131" s="1024"/>
      <c r="AD131" s="1024"/>
      <c r="AE131" s="1025"/>
      <c r="AF131" s="1023">
        <v>2377041</v>
      </c>
      <c r="AG131" s="1024"/>
      <c r="AH131" s="1024"/>
      <c r="AI131" s="1024"/>
      <c r="AJ131" s="1025"/>
      <c r="AK131" s="1023">
        <v>2353301</v>
      </c>
      <c r="AL131" s="1024"/>
      <c r="AM131" s="1024"/>
      <c r="AN131" s="1024"/>
      <c r="AO131" s="1025"/>
      <c r="AP131" s="1154"/>
      <c r="AQ131" s="1155"/>
      <c r="AR131" s="1155"/>
      <c r="AS131" s="1155"/>
      <c r="AT131" s="1156"/>
      <c r="AU131" s="264"/>
      <c r="AV131" s="264"/>
      <c r="AW131" s="264"/>
      <c r="AX131" s="1126" t="s">
        <v>477</v>
      </c>
      <c r="AY131" s="1077"/>
      <c r="AZ131" s="1077"/>
      <c r="BA131" s="1077"/>
      <c r="BB131" s="1077"/>
      <c r="BC131" s="1077"/>
      <c r="BD131" s="1077"/>
      <c r="BE131" s="1078"/>
      <c r="BF131" s="1127">
        <v>77</v>
      </c>
      <c r="BG131" s="1128"/>
      <c r="BH131" s="1128"/>
      <c r="BI131" s="1128"/>
      <c r="BJ131" s="1128"/>
      <c r="BK131" s="1128"/>
      <c r="BL131" s="1129"/>
      <c r="BM131" s="1127">
        <v>350</v>
      </c>
      <c r="BN131" s="1128"/>
      <c r="BO131" s="1128"/>
      <c r="BP131" s="1128"/>
      <c r="BQ131" s="1128"/>
      <c r="BR131" s="1128"/>
      <c r="BS131" s="1129"/>
      <c r="BT131" s="1130"/>
      <c r="BU131" s="1131"/>
      <c r="BV131" s="1131"/>
      <c r="BW131" s="1131"/>
      <c r="BX131" s="1131"/>
      <c r="BY131" s="1131"/>
      <c r="BZ131" s="113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33" t="s">
        <v>478</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479</v>
      </c>
      <c r="W132" s="1137"/>
      <c r="X132" s="1137"/>
      <c r="Y132" s="1137"/>
      <c r="Z132" s="1138"/>
      <c r="AA132" s="1139">
        <v>11.31213245</v>
      </c>
      <c r="AB132" s="1140"/>
      <c r="AC132" s="1140"/>
      <c r="AD132" s="1140"/>
      <c r="AE132" s="1141"/>
      <c r="AF132" s="1142">
        <v>14.9129527</v>
      </c>
      <c r="AG132" s="1140"/>
      <c r="AH132" s="1140"/>
      <c r="AI132" s="1140"/>
      <c r="AJ132" s="1141"/>
      <c r="AK132" s="1142">
        <v>13.97322314</v>
      </c>
      <c r="AL132" s="1140"/>
      <c r="AM132" s="1140"/>
      <c r="AN132" s="1140"/>
      <c r="AO132" s="1141"/>
      <c r="AP132" s="1039"/>
      <c r="AQ132" s="1040"/>
      <c r="AR132" s="1040"/>
      <c r="AS132" s="1040"/>
      <c r="AT132" s="114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480</v>
      </c>
      <c r="W133" s="1120"/>
      <c r="X133" s="1120"/>
      <c r="Y133" s="1120"/>
      <c r="Z133" s="1121"/>
      <c r="AA133" s="1122">
        <v>12.8</v>
      </c>
      <c r="AB133" s="1123"/>
      <c r="AC133" s="1123"/>
      <c r="AD133" s="1123"/>
      <c r="AE133" s="1124"/>
      <c r="AF133" s="1122">
        <v>13.2</v>
      </c>
      <c r="AG133" s="1123"/>
      <c r="AH133" s="1123"/>
      <c r="AI133" s="1123"/>
      <c r="AJ133" s="1124"/>
      <c r="AK133" s="1122">
        <v>13.3</v>
      </c>
      <c r="AL133" s="1123"/>
      <c r="AM133" s="1123"/>
      <c r="AN133" s="1123"/>
      <c r="AO133" s="1124"/>
      <c r="AP133" s="1069"/>
      <c r="AQ133" s="1070"/>
      <c r="AR133" s="1070"/>
      <c r="AS133" s="1070"/>
      <c r="AT133" s="112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d+uZMCcBQ8K4MSofrCyTJKIoaguznn2CU4EuGYtRFv+QE8l5bmLYrhp7kYNBF92UgME4EwDf64PNIa/S1BBeA==" saltValue="BIp6KPnqghLSuLUBfC02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8" zoomScaleNormal="85" zoomScaleSheetLayoutView="100" workbookViewId="0">
      <selection activeCell="BC25" sqref="BC2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uD3yJ10fIpguMJQnGckLUxjKtX4SiJTgwzxCzSjOqf6yb72mHFFFh6leYvavydrxPdnXk/2uvgG8lBCjSORZA==" saltValue="j8+UeSeDAfqtfNz6gCcV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25"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DcId0yFoiKUqUELI+c+ic7dIPXaoFmtCkzMfKBt2xxn/AGqjSC3l5/kXENYnI/tu4HuPOuGaI4ZEKxwrVIpoA==" saltValue="CxYQKQS4Vw7WkUKJfZek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0"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1"/>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2" t="s">
        <v>489</v>
      </c>
      <c r="AL9" s="1163"/>
      <c r="AM9" s="1163"/>
      <c r="AN9" s="1164"/>
      <c r="AO9" s="292">
        <v>1045281</v>
      </c>
      <c r="AP9" s="292">
        <v>189123</v>
      </c>
      <c r="AQ9" s="293">
        <v>107310</v>
      </c>
      <c r="AR9" s="294">
        <v>76.2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2" t="s">
        <v>490</v>
      </c>
      <c r="AL10" s="1163"/>
      <c r="AM10" s="1163"/>
      <c r="AN10" s="1164"/>
      <c r="AO10" s="295">
        <v>49553</v>
      </c>
      <c r="AP10" s="295">
        <v>8966</v>
      </c>
      <c r="AQ10" s="296">
        <v>12629</v>
      </c>
      <c r="AR10" s="297">
        <v>-29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2" t="s">
        <v>491</v>
      </c>
      <c r="AL11" s="1163"/>
      <c r="AM11" s="1163"/>
      <c r="AN11" s="1164"/>
      <c r="AO11" s="295">
        <v>116255</v>
      </c>
      <c r="AP11" s="295">
        <v>21034</v>
      </c>
      <c r="AQ11" s="296">
        <v>13528</v>
      </c>
      <c r="AR11" s="297">
        <v>55.5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2" t="s">
        <v>492</v>
      </c>
      <c r="AL12" s="1163"/>
      <c r="AM12" s="1163"/>
      <c r="AN12" s="1164"/>
      <c r="AO12" s="295" t="s">
        <v>493</v>
      </c>
      <c r="AP12" s="295" t="s">
        <v>493</v>
      </c>
      <c r="AQ12" s="296">
        <v>1569</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2" t="s">
        <v>494</v>
      </c>
      <c r="AL13" s="1163"/>
      <c r="AM13" s="1163"/>
      <c r="AN13" s="1164"/>
      <c r="AO13" s="295" t="s">
        <v>493</v>
      </c>
      <c r="AP13" s="295" t="s">
        <v>493</v>
      </c>
      <c r="AQ13" s="296" t="s">
        <v>493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2" t="s">
        <v>495</v>
      </c>
      <c r="AL14" s="1163"/>
      <c r="AM14" s="1163"/>
      <c r="AN14" s="1164"/>
      <c r="AO14" s="295" t="s">
        <v>493</v>
      </c>
      <c r="AP14" s="295" t="s">
        <v>493</v>
      </c>
      <c r="AQ14" s="296">
        <v>5788</v>
      </c>
      <c r="AR14" s="297" t="s">
        <v>493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2" t="s">
        <v>496</v>
      </c>
      <c r="AL15" s="1163"/>
      <c r="AM15" s="1163"/>
      <c r="AN15" s="1164"/>
      <c r="AO15" s="295">
        <v>6952</v>
      </c>
      <c r="AP15" s="295">
        <v>1258</v>
      </c>
      <c r="AQ15" s="296">
        <v>2674</v>
      </c>
      <c r="AR15" s="297">
        <v>-53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5" t="s">
        <v>497</v>
      </c>
      <c r="AL16" s="1166"/>
      <c r="AM16" s="1166"/>
      <c r="AN16" s="1167"/>
      <c r="AO16" s="295">
        <v>-92839</v>
      </c>
      <c r="AP16" s="295">
        <v>-16797</v>
      </c>
      <c r="AQ16" s="296">
        <v>-10217</v>
      </c>
      <c r="AR16" s="297">
        <v>64.400000000000006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5" t="s">
        <v>182</v>
      </c>
      <c r="AL17" s="1166"/>
      <c r="AM17" s="1166"/>
      <c r="AN17" s="1167"/>
      <c r="AO17" s="295">
        <v>1125202</v>
      </c>
      <c r="AP17" s="295">
        <v>203583</v>
      </c>
      <c r="AQ17" s="296">
        <v>133280</v>
      </c>
      <c r="AR17" s="297">
        <v>52.7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7" t="s">
        <v>502</v>
      </c>
      <c r="AL21" s="1158"/>
      <c r="AM21" s="1158"/>
      <c r="AN21" s="1159"/>
      <c r="AO21" s="307">
        <v>24.79</v>
      </c>
      <c r="AP21" s="308">
        <v>12.41</v>
      </c>
      <c r="AQ21" s="309">
        <v>12.38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7" t="s">
        <v>503</v>
      </c>
      <c r="AL22" s="1158"/>
      <c r="AM22" s="1158"/>
      <c r="AN22" s="1159"/>
      <c r="AO22" s="312">
        <v>92.5</v>
      </c>
      <c r="AP22" s="313">
        <v>96.1</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0"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1"/>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3" t="s">
        <v>508</v>
      </c>
      <c r="AL32" s="1174"/>
      <c r="AM32" s="1174"/>
      <c r="AN32" s="1175"/>
      <c r="AO32" s="322">
        <v>748174</v>
      </c>
      <c r="AP32" s="322">
        <v>135367</v>
      </c>
      <c r="AQ32" s="323">
        <v>65207</v>
      </c>
      <c r="AR32" s="324">
        <v>107.6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3" t="s">
        <v>509</v>
      </c>
      <c r="AL33" s="1174"/>
      <c r="AM33" s="1174"/>
      <c r="AN33" s="1175"/>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3" t="s">
        <v>510</v>
      </c>
      <c r="AL34" s="1174"/>
      <c r="AM34" s="1174"/>
      <c r="AN34" s="1175"/>
      <c r="AO34" s="322" t="s">
        <v>493</v>
      </c>
      <c r="AP34" s="322" t="s">
        <v>493</v>
      </c>
      <c r="AQ34" s="323" t="s">
        <v>493</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3" t="s">
        <v>511</v>
      </c>
      <c r="AL35" s="1174"/>
      <c r="AM35" s="1174"/>
      <c r="AN35" s="1175"/>
      <c r="AO35" s="322">
        <v>375625</v>
      </c>
      <c r="AP35" s="322">
        <v>67962</v>
      </c>
      <c r="AQ35" s="323">
        <v>23731</v>
      </c>
      <c r="AR35" s="324">
        <v>186.4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3" t="s">
        <v>512</v>
      </c>
      <c r="AL36" s="1174"/>
      <c r="AM36" s="1174"/>
      <c r="AN36" s="1175"/>
      <c r="AO36" s="322">
        <v>58316</v>
      </c>
      <c r="AP36" s="322">
        <v>10551</v>
      </c>
      <c r="AQ36" s="323">
        <v>4111</v>
      </c>
      <c r="AR36" s="324">
        <v>156.69999999999999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3" t="s">
        <v>513</v>
      </c>
      <c r="AL37" s="1174"/>
      <c r="AM37" s="1174"/>
      <c r="AN37" s="1175"/>
      <c r="AO37" s="322">
        <v>802</v>
      </c>
      <c r="AP37" s="322">
        <v>145</v>
      </c>
      <c r="AQ37" s="323">
        <v>745</v>
      </c>
      <c r="AR37" s="324">
        <v>-80.5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6" t="s">
        <v>514</v>
      </c>
      <c r="AL38" s="1177"/>
      <c r="AM38" s="1177"/>
      <c r="AN38" s="1178"/>
      <c r="AO38" s="325" t="s">
        <v>493</v>
      </c>
      <c r="AP38" s="325" t="s">
        <v>493</v>
      </c>
      <c r="AQ38" s="326">
        <v>5</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6" t="s">
        <v>515</v>
      </c>
      <c r="AL39" s="1177"/>
      <c r="AM39" s="1177"/>
      <c r="AN39" s="1178"/>
      <c r="AO39" s="322">
        <v>-71736</v>
      </c>
      <c r="AP39" s="322">
        <v>-12979</v>
      </c>
      <c r="AQ39" s="323">
        <v>-2298</v>
      </c>
      <c r="AR39" s="324">
        <v>464.8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3" t="s">
        <v>516</v>
      </c>
      <c r="AL40" s="1174"/>
      <c r="AM40" s="1174"/>
      <c r="AN40" s="1175"/>
      <c r="AO40" s="322">
        <v>-782349</v>
      </c>
      <c r="AP40" s="322">
        <v>-141550</v>
      </c>
      <c r="AQ40" s="323">
        <v>-66358</v>
      </c>
      <c r="AR40" s="324">
        <v>113.3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9" t="s">
        <v>295</v>
      </c>
      <c r="AL41" s="1180"/>
      <c r="AM41" s="1180"/>
      <c r="AN41" s="1181"/>
      <c r="AO41" s="322">
        <v>328832</v>
      </c>
      <c r="AP41" s="322">
        <v>59496</v>
      </c>
      <c r="AQ41" s="323">
        <v>25144</v>
      </c>
      <c r="AR41" s="324">
        <v>136.6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8" t="s">
        <v>484</v>
      </c>
      <c r="AN49" s="1170" t="s">
        <v>520</v>
      </c>
      <c r="AO49" s="1171"/>
      <c r="AP49" s="1171"/>
      <c r="AQ49" s="1171"/>
      <c r="AR49" s="117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9"/>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1135117</v>
      </c>
      <c r="AN51" s="344">
        <v>189597</v>
      </c>
      <c r="AO51" s="345">
        <v>83.9</v>
      </c>
      <c r="AP51" s="346">
        <v>118223</v>
      </c>
      <c r="AQ51" s="347">
        <v>0.5</v>
      </c>
      <c r="AR51" s="348">
        <v>83.4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714609</v>
      </c>
      <c r="AN52" s="352">
        <v>119360</v>
      </c>
      <c r="AO52" s="353">
        <v>139</v>
      </c>
      <c r="AP52" s="354">
        <v>57106</v>
      </c>
      <c r="AQ52" s="355">
        <v>-8.4</v>
      </c>
      <c r="AR52" s="356">
        <v>147.4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553202</v>
      </c>
      <c r="AN53" s="344">
        <v>94564</v>
      </c>
      <c r="AO53" s="345">
        <v>-50.1</v>
      </c>
      <c r="AP53" s="346">
        <v>128485</v>
      </c>
      <c r="AQ53" s="347">
        <v>8.6999999999999993</v>
      </c>
      <c r="AR53" s="348">
        <v>-58.8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141670</v>
      </c>
      <c r="AN54" s="352">
        <v>24217</v>
      </c>
      <c r="AO54" s="353">
        <v>-79.7</v>
      </c>
      <c r="AP54" s="354">
        <v>62765</v>
      </c>
      <c r="AQ54" s="355">
        <v>9.9</v>
      </c>
      <c r="AR54" s="356">
        <v>-89.6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411274</v>
      </c>
      <c r="AN55" s="344">
        <v>71464</v>
      </c>
      <c r="AO55" s="345">
        <v>-24.4</v>
      </c>
      <c r="AP55" s="346">
        <v>128611</v>
      </c>
      <c r="AQ55" s="347">
        <v>0.1</v>
      </c>
      <c r="AR55" s="348">
        <v>-24.5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203824</v>
      </c>
      <c r="AN56" s="352">
        <v>35417</v>
      </c>
      <c r="AO56" s="353">
        <v>46.2</v>
      </c>
      <c r="AP56" s="354">
        <v>61552</v>
      </c>
      <c r="AQ56" s="355">
        <v>-1.9</v>
      </c>
      <c r="AR56" s="356">
        <v>48.1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352312</v>
      </c>
      <c r="AN57" s="344">
        <v>62378</v>
      </c>
      <c r="AO57" s="345">
        <v>-12.7</v>
      </c>
      <c r="AP57" s="346">
        <v>138651</v>
      </c>
      <c r="AQ57" s="347">
        <v>7.8</v>
      </c>
      <c r="AR57" s="348">
        <v>-20.5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184331</v>
      </c>
      <c r="AN58" s="352">
        <v>32637</v>
      </c>
      <c r="AO58" s="353">
        <v>-7.8</v>
      </c>
      <c r="AP58" s="354">
        <v>71211</v>
      </c>
      <c r="AQ58" s="355">
        <v>15.7</v>
      </c>
      <c r="AR58" s="356">
        <v>-23.5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814888</v>
      </c>
      <c r="AN59" s="344">
        <v>147438</v>
      </c>
      <c r="AO59" s="345">
        <v>136.4</v>
      </c>
      <c r="AP59" s="346">
        <v>122882</v>
      </c>
      <c r="AQ59" s="347">
        <v>-11.4</v>
      </c>
      <c r="AR59" s="348">
        <v>147.80000000000001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219143</v>
      </c>
      <c r="AN60" s="352">
        <v>39650</v>
      </c>
      <c r="AO60" s="353">
        <v>21.5</v>
      </c>
      <c r="AP60" s="354">
        <v>65785</v>
      </c>
      <c r="AQ60" s="355">
        <v>-7.6</v>
      </c>
      <c r="AR60" s="356">
        <v>29.1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653359</v>
      </c>
      <c r="AN61" s="359">
        <v>113088</v>
      </c>
      <c r="AO61" s="360">
        <v>26.6</v>
      </c>
      <c r="AP61" s="361">
        <v>127370</v>
      </c>
      <c r="AQ61" s="362">
        <v>1.1000000000000001</v>
      </c>
      <c r="AR61" s="348">
        <v>25.5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292715</v>
      </c>
      <c r="AN62" s="352">
        <v>50256</v>
      </c>
      <c r="AO62" s="353">
        <v>23.8</v>
      </c>
      <c r="AP62" s="354">
        <v>63684</v>
      </c>
      <c r="AQ62" s="355">
        <v>1.5</v>
      </c>
      <c r="AR62" s="356">
        <v>22.3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if71CiwiXNa88mwYr+lQxd8PBsjqgOiZ7p3wJ+RrOiG0InBd3IapllLQAtNqsqnqTxdunEMJvw8MGgtaR1TTw==" saltValue="3eZ7hYqa59cRkHOWoZ0S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Normal="100" zoomScaleSheetLayoutView="55" workbookViewId="0">
      <selection activeCell="AE86" sqref="AE8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8nvXIFnMtf3n2dzIgqgwJNx1ioYTs+FMLCelQbAf5CcPYbN+9vXJE6eQHj3T4FKX12z0MWG46mOsBS8LunM8g==" saltValue="EJyICLO2kG0wnVS7tP3W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election activeCell="AG83" sqref="AG8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RjMddwoSwJBFStyE3s/Nv//U/P3XFsxJN98XcuBTDoQ8bXnmgTGsvxBQHxsOXa5eRGw4Upe/MtZ66bvvEw==" saltValue="SIVRtylEl2HeRse4XYq/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82" t="s">
        <v>3</v>
      </c>
      <c r="D47" s="1182"/>
      <c r="E47" s="1183"/>
      <c r="F47" s="11">
        <v>32.049999999999997</v>
      </c>
      <c r="G47" s="12">
        <v>33.11</v>
      </c>
      <c r="H47" s="12">
        <v>30.09</v>
      </c>
      <c r="I47" s="12">
        <v>23.11</v>
      </c>
      <c r="J47" s="13">
        <v>18.75</v>
      </c>
    </row>
    <row r="48" spans="2:10" ht="57.75" customHeight="1" x14ac:dyDescent="0.15">
      <c r="B48" s="14"/>
      <c r="C48" s="1184" t="s">
        <v>4</v>
      </c>
      <c r="D48" s="1184"/>
      <c r="E48" s="1185"/>
      <c r="F48" s="15">
        <v>2.19</v>
      </c>
      <c r="G48" s="16">
        <v>2.0499999999999998</v>
      </c>
      <c r="H48" s="16">
        <v>2</v>
      </c>
      <c r="I48" s="16">
        <v>3.1</v>
      </c>
      <c r="J48" s="17">
        <v>1.94</v>
      </c>
    </row>
    <row r="49" spans="2:10" ht="57.75" customHeight="1" thickBot="1" x14ac:dyDescent="0.2">
      <c r="B49" s="18"/>
      <c r="C49" s="1186" t="s">
        <v>5</v>
      </c>
      <c r="D49" s="1186"/>
      <c r="E49" s="1187"/>
      <c r="F49" s="19" t="s">
        <v>541</v>
      </c>
      <c r="G49" s="20">
        <v>2.2000000000000002</v>
      </c>
      <c r="H49" s="20" t="s">
        <v>542</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RiNE7ejfsr6h4GfpwG4wFF0my45NTvBVqPdL3L2mJdqkreR07mSdEBEavpVkKXeFGlb3dn2Q1112hQrjf00tw==" saltValue="YF3tEBvuhO2XLaV0yt3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94" t="s">
        <v>545</v>
      </c>
      <c r="D34" s="1194"/>
      <c r="E34" s="1195"/>
      <c r="F34" s="32">
        <v>9.25</v>
      </c>
      <c r="G34" s="33">
        <v>8.34</v>
      </c>
      <c r="H34" s="33">
        <v>7.24</v>
      </c>
      <c r="I34" s="33">
        <v>6.38</v>
      </c>
      <c r="J34" s="34">
        <v>3.41</v>
      </c>
      <c r="K34" s="22"/>
      <c r="L34" s="22"/>
      <c r="M34" s="22"/>
      <c r="N34" s="22"/>
      <c r="O34" s="22"/>
      <c r="P34" s="22"/>
    </row>
    <row r="35" spans="1:16" ht="39" customHeight="1" x14ac:dyDescent="0.15">
      <c r="A35" s="22"/>
      <c r="B35" s="35"/>
      <c r="C35" s="1188" t="s">
        <v>546</v>
      </c>
      <c r="D35" s="1189"/>
      <c r="E35" s="1190"/>
      <c r="F35" s="36">
        <v>2.1800000000000002</v>
      </c>
      <c r="G35" s="37">
        <v>2.04</v>
      </c>
      <c r="H35" s="37">
        <v>2</v>
      </c>
      <c r="I35" s="37">
        <v>3.1</v>
      </c>
      <c r="J35" s="38">
        <v>1.93</v>
      </c>
      <c r="K35" s="22"/>
      <c r="L35" s="22"/>
      <c r="M35" s="22"/>
      <c r="N35" s="22"/>
      <c r="O35" s="22"/>
      <c r="P35" s="22"/>
    </row>
    <row r="36" spans="1:16" ht="39" customHeight="1" x14ac:dyDescent="0.15">
      <c r="A36" s="22"/>
      <c r="B36" s="35"/>
      <c r="C36" s="1188" t="s">
        <v>547</v>
      </c>
      <c r="D36" s="1189"/>
      <c r="E36" s="1190"/>
      <c r="F36" s="36">
        <v>0.17</v>
      </c>
      <c r="G36" s="37">
        <v>0.05</v>
      </c>
      <c r="H36" s="37">
        <v>0.05</v>
      </c>
      <c r="I36" s="37">
        <v>0.06</v>
      </c>
      <c r="J36" s="38">
        <v>0.24</v>
      </c>
      <c r="K36" s="22"/>
      <c r="L36" s="22"/>
      <c r="M36" s="22"/>
      <c r="N36" s="22"/>
      <c r="O36" s="22"/>
      <c r="P36" s="22"/>
    </row>
    <row r="37" spans="1:16" ht="39" customHeight="1" x14ac:dyDescent="0.15">
      <c r="A37" s="22"/>
      <c r="B37" s="35"/>
      <c r="C37" s="1188" t="s">
        <v>548</v>
      </c>
      <c r="D37" s="1189"/>
      <c r="E37" s="1190"/>
      <c r="F37" s="36">
        <v>0.14000000000000001</v>
      </c>
      <c r="G37" s="37">
        <v>0.17</v>
      </c>
      <c r="H37" s="37">
        <v>0.06</v>
      </c>
      <c r="I37" s="37">
        <v>0.02</v>
      </c>
      <c r="J37" s="38">
        <v>0.13</v>
      </c>
      <c r="K37" s="22"/>
      <c r="L37" s="22"/>
      <c r="M37" s="22"/>
      <c r="N37" s="22"/>
      <c r="O37" s="22"/>
      <c r="P37" s="22"/>
    </row>
    <row r="38" spans="1:16" ht="39" customHeight="1" x14ac:dyDescent="0.15">
      <c r="A38" s="22"/>
      <c r="B38" s="35"/>
      <c r="C38" s="1188" t="s">
        <v>549</v>
      </c>
      <c r="D38" s="1189"/>
      <c r="E38" s="1190"/>
      <c r="F38" s="36">
        <v>0</v>
      </c>
      <c r="G38" s="37">
        <v>0.01</v>
      </c>
      <c r="H38" s="37">
        <v>0.01</v>
      </c>
      <c r="I38" s="37">
        <v>0.01</v>
      </c>
      <c r="J38" s="38">
        <v>0.01</v>
      </c>
      <c r="K38" s="22"/>
      <c r="L38" s="22"/>
      <c r="M38" s="22"/>
      <c r="N38" s="22"/>
      <c r="O38" s="22"/>
      <c r="P38" s="22"/>
    </row>
    <row r="39" spans="1:16" ht="39" customHeight="1" x14ac:dyDescent="0.15">
      <c r="A39" s="22"/>
      <c r="B39" s="35"/>
      <c r="C39" s="1188"/>
      <c r="D39" s="1189"/>
      <c r="E39" s="1190"/>
      <c r="F39" s="36"/>
      <c r="G39" s="37"/>
      <c r="H39" s="37"/>
      <c r="I39" s="37"/>
      <c r="J39" s="38"/>
      <c r="K39" s="22"/>
      <c r="L39" s="22"/>
      <c r="M39" s="22"/>
      <c r="N39" s="22"/>
      <c r="O39" s="22"/>
      <c r="P39" s="22"/>
    </row>
    <row r="40" spans="1:16" ht="39" customHeight="1" x14ac:dyDescent="0.15">
      <c r="A40" s="22"/>
      <c r="B40" s="35"/>
      <c r="C40" s="1188"/>
      <c r="D40" s="1189"/>
      <c r="E40" s="1190"/>
      <c r="F40" s="36"/>
      <c r="G40" s="37"/>
      <c r="H40" s="37"/>
      <c r="I40" s="37"/>
      <c r="J40" s="38"/>
      <c r="K40" s="22"/>
      <c r="L40" s="22"/>
      <c r="M40" s="22"/>
      <c r="N40" s="22"/>
      <c r="O40" s="22"/>
      <c r="P40" s="22"/>
    </row>
    <row r="41" spans="1:16" ht="39" customHeight="1" x14ac:dyDescent="0.15">
      <c r="A41" s="22"/>
      <c r="B41" s="35"/>
      <c r="C41" s="1188"/>
      <c r="D41" s="1189"/>
      <c r="E41" s="1190"/>
      <c r="F41" s="36"/>
      <c r="G41" s="37"/>
      <c r="H41" s="37"/>
      <c r="I41" s="37"/>
      <c r="J41" s="38"/>
      <c r="K41" s="22"/>
      <c r="L41" s="22"/>
      <c r="M41" s="22"/>
      <c r="N41" s="22"/>
      <c r="O41" s="22"/>
      <c r="P41" s="22"/>
    </row>
    <row r="42" spans="1:16" ht="39" customHeight="1" x14ac:dyDescent="0.15">
      <c r="A42" s="22"/>
      <c r="B42" s="39"/>
      <c r="C42" s="1188" t="s">
        <v>550</v>
      </c>
      <c r="D42" s="1189"/>
      <c r="E42" s="1190"/>
      <c r="F42" s="36" t="s">
        <v>493</v>
      </c>
      <c r="G42" s="37" t="s">
        <v>493</v>
      </c>
      <c r="H42" s="37" t="s">
        <v>493</v>
      </c>
      <c r="I42" s="37" t="s">
        <v>493</v>
      </c>
      <c r="J42" s="38" t="s">
        <v>493</v>
      </c>
      <c r="K42" s="22"/>
      <c r="L42" s="22"/>
      <c r="M42" s="22"/>
      <c r="N42" s="22"/>
      <c r="O42" s="22"/>
      <c r="P42" s="22"/>
    </row>
    <row r="43" spans="1:16" ht="39" customHeight="1" thickBot="1" x14ac:dyDescent="0.2">
      <c r="A43" s="22"/>
      <c r="B43" s="40"/>
      <c r="C43" s="1191" t="s">
        <v>551</v>
      </c>
      <c r="D43" s="1192"/>
      <c r="E43" s="1193"/>
      <c r="F43" s="41">
        <v>3.35</v>
      </c>
      <c r="G43" s="42">
        <v>0.93</v>
      </c>
      <c r="H43" s="42">
        <v>1.35</v>
      </c>
      <c r="I43" s="42">
        <v>1.05</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5iPRvO1Hy/zP8vdvgRN0x1uSf5WJsKgI2AL6pdMM/gPP/rTxCJlBhPpoRDhtoPziicZLE+pJMaGypL5oU0sJA==" saltValue="ZMmPA6MO36xWAl1hLYT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788</v>
      </c>
      <c r="L45" s="60">
        <v>726</v>
      </c>
      <c r="M45" s="60">
        <v>655</v>
      </c>
      <c r="N45" s="60">
        <v>712</v>
      </c>
      <c r="O45" s="61">
        <v>748</v>
      </c>
      <c r="P45" s="48"/>
      <c r="Q45" s="48"/>
      <c r="R45" s="48"/>
      <c r="S45" s="48"/>
      <c r="T45" s="48"/>
      <c r="U45" s="48"/>
    </row>
    <row r="46" spans="1:21" ht="30.75" customHeight="1" x14ac:dyDescent="0.15">
      <c r="A46" s="48"/>
      <c r="B46" s="1206"/>
      <c r="C46" s="1207"/>
      <c r="D46" s="62"/>
      <c r="E46" s="1198" t="s">
        <v>13</v>
      </c>
      <c r="F46" s="1198"/>
      <c r="G46" s="1198"/>
      <c r="H46" s="1198"/>
      <c r="I46" s="1198"/>
      <c r="J46" s="1199"/>
      <c r="K46" s="63" t="s">
        <v>493</v>
      </c>
      <c r="L46" s="64" t="s">
        <v>493</v>
      </c>
      <c r="M46" s="64" t="s">
        <v>493</v>
      </c>
      <c r="N46" s="64" t="s">
        <v>493</v>
      </c>
      <c r="O46" s="65" t="s">
        <v>493</v>
      </c>
      <c r="P46" s="48"/>
      <c r="Q46" s="48"/>
      <c r="R46" s="48"/>
      <c r="S46" s="48"/>
      <c r="T46" s="48"/>
      <c r="U46" s="48"/>
    </row>
    <row r="47" spans="1:21" ht="30.75" customHeight="1" x14ac:dyDescent="0.15">
      <c r="A47" s="48"/>
      <c r="B47" s="1206"/>
      <c r="C47" s="1207"/>
      <c r="D47" s="62"/>
      <c r="E47" s="1198" t="s">
        <v>14</v>
      </c>
      <c r="F47" s="1198"/>
      <c r="G47" s="1198"/>
      <c r="H47" s="1198"/>
      <c r="I47" s="1198"/>
      <c r="J47" s="1199"/>
      <c r="K47" s="63" t="s">
        <v>493</v>
      </c>
      <c r="L47" s="64" t="s">
        <v>493</v>
      </c>
      <c r="M47" s="64" t="s">
        <v>493</v>
      </c>
      <c r="N47" s="64" t="s">
        <v>493</v>
      </c>
      <c r="O47" s="65" t="s">
        <v>493</v>
      </c>
      <c r="P47" s="48"/>
      <c r="Q47" s="48"/>
      <c r="R47" s="48"/>
      <c r="S47" s="48"/>
      <c r="T47" s="48"/>
      <c r="U47" s="48"/>
    </row>
    <row r="48" spans="1:21" ht="30.75" customHeight="1" x14ac:dyDescent="0.15">
      <c r="A48" s="48"/>
      <c r="B48" s="1206"/>
      <c r="C48" s="1207"/>
      <c r="D48" s="62"/>
      <c r="E48" s="1198" t="s">
        <v>15</v>
      </c>
      <c r="F48" s="1198"/>
      <c r="G48" s="1198"/>
      <c r="H48" s="1198"/>
      <c r="I48" s="1198"/>
      <c r="J48" s="1199"/>
      <c r="K48" s="63">
        <v>332</v>
      </c>
      <c r="L48" s="64">
        <v>343</v>
      </c>
      <c r="M48" s="64">
        <v>346</v>
      </c>
      <c r="N48" s="64">
        <v>398</v>
      </c>
      <c r="O48" s="65">
        <v>376</v>
      </c>
      <c r="P48" s="48"/>
      <c r="Q48" s="48"/>
      <c r="R48" s="48"/>
      <c r="S48" s="48"/>
      <c r="T48" s="48"/>
      <c r="U48" s="48"/>
    </row>
    <row r="49" spans="1:21" ht="30.75" customHeight="1" x14ac:dyDescent="0.15">
      <c r="A49" s="48"/>
      <c r="B49" s="1206"/>
      <c r="C49" s="1207"/>
      <c r="D49" s="62"/>
      <c r="E49" s="1198" t="s">
        <v>16</v>
      </c>
      <c r="F49" s="1198"/>
      <c r="G49" s="1198"/>
      <c r="H49" s="1198"/>
      <c r="I49" s="1198"/>
      <c r="J49" s="1199"/>
      <c r="K49" s="63">
        <v>68</v>
      </c>
      <c r="L49" s="64">
        <v>69</v>
      </c>
      <c r="M49" s="64">
        <v>72</v>
      </c>
      <c r="N49" s="64">
        <v>67</v>
      </c>
      <c r="O49" s="65">
        <v>58</v>
      </c>
      <c r="P49" s="48"/>
      <c r="Q49" s="48"/>
      <c r="R49" s="48"/>
      <c r="S49" s="48"/>
      <c r="T49" s="48"/>
      <c r="U49" s="48"/>
    </row>
    <row r="50" spans="1:21" ht="30.75" customHeight="1" x14ac:dyDescent="0.15">
      <c r="A50" s="48"/>
      <c r="B50" s="1206"/>
      <c r="C50" s="1207"/>
      <c r="D50" s="62"/>
      <c r="E50" s="1198" t="s">
        <v>17</v>
      </c>
      <c r="F50" s="1198"/>
      <c r="G50" s="1198"/>
      <c r="H50" s="1198"/>
      <c r="I50" s="1198"/>
      <c r="J50" s="1199"/>
      <c r="K50" s="63">
        <v>14</v>
      </c>
      <c r="L50" s="64">
        <v>13</v>
      </c>
      <c r="M50" s="64" t="s">
        <v>493</v>
      </c>
      <c r="N50" s="64">
        <v>1</v>
      </c>
      <c r="O50" s="65">
        <v>1</v>
      </c>
      <c r="P50" s="48"/>
      <c r="Q50" s="48"/>
      <c r="R50" s="48"/>
      <c r="S50" s="48"/>
      <c r="T50" s="48"/>
      <c r="U50" s="48"/>
    </row>
    <row r="51" spans="1:21" ht="30.75" customHeight="1" x14ac:dyDescent="0.15">
      <c r="A51" s="48"/>
      <c r="B51" s="1208"/>
      <c r="C51" s="1209"/>
      <c r="D51" s="66"/>
      <c r="E51" s="1198" t="s">
        <v>18</v>
      </c>
      <c r="F51" s="1198"/>
      <c r="G51" s="1198"/>
      <c r="H51" s="1198"/>
      <c r="I51" s="1198"/>
      <c r="J51" s="1199"/>
      <c r="K51" s="63" t="s">
        <v>493</v>
      </c>
      <c r="L51" s="64" t="s">
        <v>493</v>
      </c>
      <c r="M51" s="64" t="s">
        <v>493</v>
      </c>
      <c r="N51" s="64" t="s">
        <v>493</v>
      </c>
      <c r="O51" s="65" t="s">
        <v>493</v>
      </c>
      <c r="P51" s="48"/>
      <c r="Q51" s="48"/>
      <c r="R51" s="48"/>
      <c r="S51" s="48"/>
      <c r="T51" s="48"/>
      <c r="U51" s="48"/>
    </row>
    <row r="52" spans="1:21" ht="30.75" customHeight="1" x14ac:dyDescent="0.15">
      <c r="A52" s="48"/>
      <c r="B52" s="1196" t="s">
        <v>19</v>
      </c>
      <c r="C52" s="1197"/>
      <c r="D52" s="66"/>
      <c r="E52" s="1198" t="s">
        <v>20</v>
      </c>
      <c r="F52" s="1198"/>
      <c r="G52" s="1198"/>
      <c r="H52" s="1198"/>
      <c r="I52" s="1198"/>
      <c r="J52" s="1199"/>
      <c r="K52" s="63">
        <v>879</v>
      </c>
      <c r="L52" s="64">
        <v>832</v>
      </c>
      <c r="M52" s="64">
        <v>799</v>
      </c>
      <c r="N52" s="64">
        <v>824</v>
      </c>
      <c r="O52" s="65">
        <v>854</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323</v>
      </c>
      <c r="L53" s="69">
        <v>319</v>
      </c>
      <c r="M53" s="69">
        <v>274</v>
      </c>
      <c r="N53" s="69">
        <v>354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iTnzgC8BG9OW9XHuVhUH3aJK1gCb0K6ox18HohLDS6Oa/Hyq0Cc/e68W+WzQ78rOuleFOn548OJgsC+mGtwRg==" saltValue="PVR8SDHKWfkEx4gfaPHQ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12" t="s">
        <v>24</v>
      </c>
      <c r="C41" s="1213"/>
      <c r="D41" s="81"/>
      <c r="E41" s="1218" t="s">
        <v>25</v>
      </c>
      <c r="F41" s="1218"/>
      <c r="G41" s="1218"/>
      <c r="H41" s="1219"/>
      <c r="I41" s="82">
        <v>6359</v>
      </c>
      <c r="J41" s="83">
        <v>6133</v>
      </c>
      <c r="K41" s="83">
        <v>5952</v>
      </c>
      <c r="L41" s="83">
        <v>5667</v>
      </c>
      <c r="M41" s="84">
        <v>5667</v>
      </c>
    </row>
    <row r="42" spans="2:13" ht="27.75" customHeight="1" x14ac:dyDescent="0.15">
      <c r="B42" s="1214"/>
      <c r="C42" s="1215"/>
      <c r="D42" s="85"/>
      <c r="E42" s="1220" t="s">
        <v>26</v>
      </c>
      <c r="F42" s="1220"/>
      <c r="G42" s="1220"/>
      <c r="H42" s="1221"/>
      <c r="I42" s="86">
        <v>34</v>
      </c>
      <c r="J42" s="87">
        <v>20</v>
      </c>
      <c r="K42" s="87" t="s">
        <v>493</v>
      </c>
      <c r="L42" s="87">
        <v>1</v>
      </c>
      <c r="M42" s="88">
        <v>1</v>
      </c>
    </row>
    <row r="43" spans="2:13" ht="27.75" customHeight="1" x14ac:dyDescent="0.15">
      <c r="B43" s="1214"/>
      <c r="C43" s="1215"/>
      <c r="D43" s="85"/>
      <c r="E43" s="1220" t="s">
        <v>27</v>
      </c>
      <c r="F43" s="1220"/>
      <c r="G43" s="1220"/>
      <c r="H43" s="1221"/>
      <c r="I43" s="86">
        <v>3410</v>
      </c>
      <c r="J43" s="87">
        <v>3307</v>
      </c>
      <c r="K43" s="87">
        <v>3188</v>
      </c>
      <c r="L43" s="87">
        <v>3022</v>
      </c>
      <c r="M43" s="88">
        <v>2809</v>
      </c>
    </row>
    <row r="44" spans="2:13" ht="27.75" customHeight="1" x14ac:dyDescent="0.15">
      <c r="B44" s="1214"/>
      <c r="C44" s="1215"/>
      <c r="D44" s="85"/>
      <c r="E44" s="1220" t="s">
        <v>28</v>
      </c>
      <c r="F44" s="1220"/>
      <c r="G44" s="1220"/>
      <c r="H44" s="1221"/>
      <c r="I44" s="86">
        <v>429</v>
      </c>
      <c r="J44" s="87">
        <v>707</v>
      </c>
      <c r="K44" s="87">
        <v>660</v>
      </c>
      <c r="L44" s="87">
        <v>578</v>
      </c>
      <c r="M44" s="88">
        <v>509</v>
      </c>
    </row>
    <row r="45" spans="2:13" ht="27.75" customHeight="1" x14ac:dyDescent="0.15">
      <c r="B45" s="1214"/>
      <c r="C45" s="1215"/>
      <c r="D45" s="85"/>
      <c r="E45" s="1220" t="s">
        <v>29</v>
      </c>
      <c r="F45" s="1220"/>
      <c r="G45" s="1220"/>
      <c r="H45" s="1221"/>
      <c r="I45" s="86">
        <v>571</v>
      </c>
      <c r="J45" s="87">
        <v>587</v>
      </c>
      <c r="K45" s="87">
        <v>488</v>
      </c>
      <c r="L45" s="87">
        <v>400</v>
      </c>
      <c r="M45" s="88">
        <v>259</v>
      </c>
    </row>
    <row r="46" spans="2:13" ht="27.75" customHeight="1" x14ac:dyDescent="0.15">
      <c r="B46" s="1214"/>
      <c r="C46" s="1215"/>
      <c r="D46" s="89"/>
      <c r="E46" s="1220" t="s">
        <v>30</v>
      </c>
      <c r="F46" s="1220"/>
      <c r="G46" s="1220"/>
      <c r="H46" s="1221"/>
      <c r="I46" s="86" t="s">
        <v>493</v>
      </c>
      <c r="J46" s="87" t="s">
        <v>493</v>
      </c>
      <c r="K46" s="87" t="s">
        <v>493</v>
      </c>
      <c r="L46" s="87" t="s">
        <v>493</v>
      </c>
      <c r="M46" s="88" t="s">
        <v>493</v>
      </c>
    </row>
    <row r="47" spans="2:13" ht="27.75" customHeight="1" x14ac:dyDescent="0.15">
      <c r="B47" s="1214"/>
      <c r="C47" s="1215"/>
      <c r="D47" s="90"/>
      <c r="E47" s="1222" t="s">
        <v>31</v>
      </c>
      <c r="F47" s="1223"/>
      <c r="G47" s="1223"/>
      <c r="H47" s="1224"/>
      <c r="I47" s="86" t="s">
        <v>493</v>
      </c>
      <c r="J47" s="87" t="s">
        <v>493</v>
      </c>
      <c r="K47" s="87" t="s">
        <v>493</v>
      </c>
      <c r="L47" s="87" t="s">
        <v>493</v>
      </c>
      <c r="M47" s="88" t="s">
        <v>493</v>
      </c>
    </row>
    <row r="48" spans="2:13" ht="27.75" customHeight="1" x14ac:dyDescent="0.15">
      <c r="B48" s="1214"/>
      <c r="C48" s="1215"/>
      <c r="D48" s="85"/>
      <c r="E48" s="1220" t="s">
        <v>32</v>
      </c>
      <c r="F48" s="1220"/>
      <c r="G48" s="1220"/>
      <c r="H48" s="1221"/>
      <c r="I48" s="86" t="s">
        <v>493</v>
      </c>
      <c r="J48" s="87" t="s">
        <v>493</v>
      </c>
      <c r="K48" s="87" t="s">
        <v>493</v>
      </c>
      <c r="L48" s="87" t="s">
        <v>493</v>
      </c>
      <c r="M48" s="88" t="s">
        <v>493</v>
      </c>
    </row>
    <row r="49" spans="2:13" ht="27.75" customHeight="1" x14ac:dyDescent="0.15">
      <c r="B49" s="1216"/>
      <c r="C49" s="1217"/>
      <c r="D49" s="85"/>
      <c r="E49" s="1220" t="s">
        <v>33</v>
      </c>
      <c r="F49" s="1220"/>
      <c r="G49" s="1220"/>
      <c r="H49" s="1221"/>
      <c r="I49" s="86" t="s">
        <v>493</v>
      </c>
      <c r="J49" s="87" t="s">
        <v>493</v>
      </c>
      <c r="K49" s="87" t="s">
        <v>493</v>
      </c>
      <c r="L49" s="87" t="s">
        <v>493</v>
      </c>
      <c r="M49" s="88" t="s">
        <v>493</v>
      </c>
    </row>
    <row r="50" spans="2:13" ht="27.75" customHeight="1" x14ac:dyDescent="0.15">
      <c r="B50" s="1225" t="s">
        <v>34</v>
      </c>
      <c r="C50" s="1226"/>
      <c r="D50" s="91"/>
      <c r="E50" s="1220" t="s">
        <v>35</v>
      </c>
      <c r="F50" s="1220"/>
      <c r="G50" s="1220"/>
      <c r="H50" s="1221"/>
      <c r="I50" s="86">
        <v>1458</v>
      </c>
      <c r="J50" s="87">
        <v>1508</v>
      </c>
      <c r="K50" s="87">
        <v>1411</v>
      </c>
      <c r="L50" s="87">
        <v>1247</v>
      </c>
      <c r="M50" s="88">
        <v>1129</v>
      </c>
    </row>
    <row r="51" spans="2:13" ht="27.75" customHeight="1" x14ac:dyDescent="0.15">
      <c r="B51" s="1214"/>
      <c r="C51" s="1215"/>
      <c r="D51" s="85"/>
      <c r="E51" s="1220" t="s">
        <v>36</v>
      </c>
      <c r="F51" s="1220"/>
      <c r="G51" s="1220"/>
      <c r="H51" s="1221"/>
      <c r="I51" s="86">
        <v>897</v>
      </c>
      <c r="J51" s="87">
        <v>765</v>
      </c>
      <c r="K51" s="87">
        <v>652</v>
      </c>
      <c r="L51" s="87">
        <v>582</v>
      </c>
      <c r="M51" s="88">
        <v>497</v>
      </c>
    </row>
    <row r="52" spans="2:13" ht="27.75" customHeight="1" x14ac:dyDescent="0.15">
      <c r="B52" s="1216"/>
      <c r="C52" s="1217"/>
      <c r="D52" s="85"/>
      <c r="E52" s="1220" t="s">
        <v>37</v>
      </c>
      <c r="F52" s="1220"/>
      <c r="G52" s="1220"/>
      <c r="H52" s="1221"/>
      <c r="I52" s="86">
        <v>6608</v>
      </c>
      <c r="J52" s="87">
        <v>6969</v>
      </c>
      <c r="K52" s="87">
        <v>6865</v>
      </c>
      <c r="L52" s="87">
        <v>6346</v>
      </c>
      <c r="M52" s="88">
        <v>5806</v>
      </c>
    </row>
    <row r="53" spans="2:13" ht="27.75" customHeight="1" thickBot="1" x14ac:dyDescent="0.2">
      <c r="B53" s="1227" t="s">
        <v>38</v>
      </c>
      <c r="C53" s="1228"/>
      <c r="D53" s="92"/>
      <c r="E53" s="1229" t="s">
        <v>39</v>
      </c>
      <c r="F53" s="1229"/>
      <c r="G53" s="1229"/>
      <c r="H53" s="1230"/>
      <c r="I53" s="93">
        <v>1842</v>
      </c>
      <c r="J53" s="94">
        <v>1511</v>
      </c>
      <c r="K53" s="94">
        <v>1359</v>
      </c>
      <c r="L53" s="94">
        <v>1493</v>
      </c>
      <c r="M53" s="95">
        <v>1814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szyhPbrSKeJTctDa5CcD9jwqQzyFStvXq/klKwDV1H9YvzJY8AzsWU8qFElBcjkzC6QY+huEa+Wd5OwKuCUGQ==" saltValue="2jBdxphRpTxV55a7Drp+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0"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39" t="s">
        <v>42</v>
      </c>
      <c r="D55" s="1239"/>
      <c r="E55" s="1240"/>
      <c r="F55" s="107">
        <v>948</v>
      </c>
      <c r="G55" s="107">
        <v>722</v>
      </c>
      <c r="H55" s="108">
        <v>588</v>
      </c>
    </row>
    <row r="56" spans="2:8" ht="52.5" customHeight="1" x14ac:dyDescent="0.15">
      <c r="B56" s="109"/>
      <c r="C56" s="1241" t="s">
        <v>43</v>
      </c>
      <c r="D56" s="1241"/>
      <c r="E56" s="1242"/>
      <c r="F56" s="110">
        <v>31</v>
      </c>
      <c r="G56" s="110">
        <v>31</v>
      </c>
      <c r="H56" s="111">
        <v>31</v>
      </c>
    </row>
    <row r="57" spans="2:8" ht="53.25" customHeight="1" x14ac:dyDescent="0.15">
      <c r="B57" s="109"/>
      <c r="C57" s="1243" t="s">
        <v>44</v>
      </c>
      <c r="D57" s="1243"/>
      <c r="E57" s="1244"/>
      <c r="F57" s="112">
        <v>289</v>
      </c>
      <c r="G57" s="112">
        <v>318</v>
      </c>
      <c r="H57" s="113">
        <v>356</v>
      </c>
    </row>
    <row r="58" spans="2:8" ht="45.75" customHeight="1" x14ac:dyDescent="0.15">
      <c r="B58" s="114"/>
      <c r="C58" s="1231" t="s">
        <v>564</v>
      </c>
      <c r="D58" s="1232"/>
      <c r="E58" s="1233"/>
      <c r="F58" s="115">
        <v>179</v>
      </c>
      <c r="G58" s="115">
        <v>177</v>
      </c>
      <c r="H58" s="116">
        <v>175</v>
      </c>
    </row>
    <row r="59" spans="2:8" ht="45.75" customHeight="1" x14ac:dyDescent="0.15">
      <c r="B59" s="114"/>
      <c r="C59" s="1231" t="s">
        <v>565</v>
      </c>
      <c r="D59" s="1232"/>
      <c r="E59" s="1233"/>
      <c r="F59" s="115">
        <v>110</v>
      </c>
      <c r="G59" s="115">
        <v>140</v>
      </c>
      <c r="H59" s="116">
        <v>170</v>
      </c>
    </row>
    <row r="60" spans="2:8" ht="45.75" customHeight="1" x14ac:dyDescent="0.15">
      <c r="B60" s="114"/>
      <c r="C60" s="1231" t="s">
        <v>566</v>
      </c>
      <c r="D60" s="1232"/>
      <c r="E60" s="1233"/>
      <c r="F60" s="115" t="s">
        <v>567</v>
      </c>
      <c r="G60" s="115" t="s">
        <v>567</v>
      </c>
      <c r="H60" s="116">
        <v>10</v>
      </c>
    </row>
    <row r="61" spans="2:8" ht="45.75" customHeight="1" x14ac:dyDescent="0.15">
      <c r="B61" s="114"/>
      <c r="C61" s="1231" t="s">
        <v>568</v>
      </c>
      <c r="D61" s="1232"/>
      <c r="E61" s="1233"/>
      <c r="F61" s="115">
        <v>0</v>
      </c>
      <c r="G61" s="115">
        <v>0</v>
      </c>
      <c r="H61" s="116">
        <v>0</v>
      </c>
    </row>
    <row r="62" spans="2:8" ht="45.75" customHeight="1" thickBot="1" x14ac:dyDescent="0.2">
      <c r="B62" s="117"/>
      <c r="C62" s="1234" t="s">
        <v>569</v>
      </c>
      <c r="D62" s="1235"/>
      <c r="E62" s="1236"/>
      <c r="F62" s="118">
        <v>0</v>
      </c>
      <c r="G62" s="118">
        <v>0</v>
      </c>
      <c r="H62" s="119">
        <v>0</v>
      </c>
    </row>
    <row r="63" spans="2:8" ht="52.5" customHeight="1" thickBot="1" x14ac:dyDescent="0.2">
      <c r="B63" s="120"/>
      <c r="C63" s="1237" t="s">
        <v>45</v>
      </c>
      <c r="D63" s="1237"/>
      <c r="E63" s="1238"/>
      <c r="F63" s="121">
        <v>1268</v>
      </c>
      <c r="G63" s="121">
        <v>1071</v>
      </c>
      <c r="H63" s="122">
        <v>975</v>
      </c>
    </row>
    <row r="64" spans="2:8" ht="15" customHeight="1" x14ac:dyDescent="0.15"/>
    <row r="65" ht="0" hidden="1" customHeight="1" x14ac:dyDescent="0.15"/>
    <row r="66" ht="0" hidden="1" customHeight="1" x14ac:dyDescent="0.15"/>
  </sheetData>
  <sheetProtection algorithmName="SHA-512" hashValue="SUI+/XCLrBs/GdYgXs5DaJmDxyz4BNdBN7YDm72LGLGr4v/Lix5zwFlh+yyp1f8UO5d4IUNsSGQRHxB/kxN3eA==" saltValue="rFMi3TVB7HjvVoDqyF0d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C7" zoomScaleNormal="100" zoomScaleSheetLayoutView="55" workbookViewId="0">
      <selection activeCell="CB11" sqref="CB11"/>
    </sheetView>
  </sheetViews>
  <sheetFormatPr defaultColWidth="0" defaultRowHeight="13.5" customHeight="1" zeroHeight="1" x14ac:dyDescent="0.15"/>
  <cols>
    <col min="1" max="1" width="6.375" style="1247" customWidth="1"/>
    <col min="2" max="107" width="2.5" style="1247" customWidth="1"/>
    <col min="108" max="108" width="6.125" style="1255" customWidth="1"/>
    <col min="109" max="109" width="5.875" style="1254" customWidth="1"/>
    <col min="110" max="110" width="19.125" style="1247" hidden="1"/>
    <col min="111" max="115" width="12.625" style="1247" hidden="1"/>
    <col min="116" max="349" width="8.625" style="1247" hidden="1"/>
    <col min="350" max="355" width="14.875" style="1247" hidden="1"/>
    <col min="356" max="357" width="15.875" style="1247" hidden="1"/>
    <col min="358" max="363" width="16.125" style="1247" hidden="1"/>
    <col min="364" max="364" width="6.125" style="1247" hidden="1"/>
    <col min="365" max="365" width="3" style="1247" hidden="1"/>
    <col min="366" max="605" width="8.625" style="1247" hidden="1"/>
    <col min="606" max="611" width="14.875" style="1247" hidden="1"/>
    <col min="612" max="613" width="15.875" style="1247" hidden="1"/>
    <col min="614" max="619" width="16.125" style="1247" hidden="1"/>
    <col min="620" max="620" width="6.125" style="1247" hidden="1"/>
    <col min="621" max="621" width="3" style="1247" hidden="1"/>
    <col min="622" max="861" width="8.625" style="1247" hidden="1"/>
    <col min="862" max="867" width="14.875" style="1247" hidden="1"/>
    <col min="868" max="869" width="15.875" style="1247" hidden="1"/>
    <col min="870" max="875" width="16.125" style="1247" hidden="1"/>
    <col min="876" max="876" width="6.125" style="1247" hidden="1"/>
    <col min="877" max="877" width="3" style="1247" hidden="1"/>
    <col min="878" max="1117" width="8.625" style="1247" hidden="1"/>
    <col min="1118" max="1123" width="14.875" style="1247" hidden="1"/>
    <col min="1124" max="1125" width="15.875" style="1247" hidden="1"/>
    <col min="1126" max="1131" width="16.125" style="1247" hidden="1"/>
    <col min="1132" max="1132" width="6.125" style="1247" hidden="1"/>
    <col min="1133" max="1133" width="3" style="1247" hidden="1"/>
    <col min="1134" max="1373" width="8.625" style="1247" hidden="1"/>
    <col min="1374" max="1379" width="14.875" style="1247" hidden="1"/>
    <col min="1380" max="1381" width="15.875" style="1247" hidden="1"/>
    <col min="1382" max="1387" width="16.125" style="1247" hidden="1"/>
    <col min="1388" max="1388" width="6.125" style="1247" hidden="1"/>
    <col min="1389" max="1389" width="3" style="1247" hidden="1"/>
    <col min="1390" max="1629" width="8.625" style="1247" hidden="1"/>
    <col min="1630" max="1635" width="14.875" style="1247" hidden="1"/>
    <col min="1636" max="1637" width="15.875" style="1247" hidden="1"/>
    <col min="1638" max="1643" width="16.125" style="1247" hidden="1"/>
    <col min="1644" max="1644" width="6.125" style="1247" hidden="1"/>
    <col min="1645" max="1645" width="3" style="1247" hidden="1"/>
    <col min="1646" max="1885" width="8.625" style="1247" hidden="1"/>
    <col min="1886" max="1891" width="14.875" style="1247" hidden="1"/>
    <col min="1892" max="1893" width="15.875" style="1247" hidden="1"/>
    <col min="1894" max="1899" width="16.125" style="1247" hidden="1"/>
    <col min="1900" max="1900" width="6.125" style="1247" hidden="1"/>
    <col min="1901" max="1901" width="3" style="1247" hidden="1"/>
    <col min="1902" max="2141" width="8.625" style="1247" hidden="1"/>
    <col min="2142" max="2147" width="14.875" style="1247" hidden="1"/>
    <col min="2148" max="2149" width="15.875" style="1247" hidden="1"/>
    <col min="2150" max="2155" width="16.125" style="1247" hidden="1"/>
    <col min="2156" max="2156" width="6.125" style="1247" hidden="1"/>
    <col min="2157" max="2157" width="3" style="1247" hidden="1"/>
    <col min="2158" max="2397" width="8.625" style="1247" hidden="1"/>
    <col min="2398" max="2403" width="14.875" style="1247" hidden="1"/>
    <col min="2404" max="2405" width="15.875" style="1247" hidden="1"/>
    <col min="2406" max="2411" width="16.125" style="1247" hidden="1"/>
    <col min="2412" max="2412" width="6.125" style="1247" hidden="1"/>
    <col min="2413" max="2413" width="3" style="1247" hidden="1"/>
    <col min="2414" max="2653" width="8.625" style="1247" hidden="1"/>
    <col min="2654" max="2659" width="14.875" style="1247" hidden="1"/>
    <col min="2660" max="2661" width="15.875" style="1247" hidden="1"/>
    <col min="2662" max="2667" width="16.125" style="1247" hidden="1"/>
    <col min="2668" max="2668" width="6.125" style="1247" hidden="1"/>
    <col min="2669" max="2669" width="3" style="1247" hidden="1"/>
    <col min="2670" max="2909" width="8.625" style="1247" hidden="1"/>
    <col min="2910" max="2915" width="14.875" style="1247" hidden="1"/>
    <col min="2916" max="2917" width="15.875" style="1247" hidden="1"/>
    <col min="2918" max="2923" width="16.125" style="1247" hidden="1"/>
    <col min="2924" max="2924" width="6.125" style="1247" hidden="1"/>
    <col min="2925" max="2925" width="3" style="1247" hidden="1"/>
    <col min="2926" max="3165" width="8.625" style="1247" hidden="1"/>
    <col min="3166" max="3171" width="14.875" style="1247" hidden="1"/>
    <col min="3172" max="3173" width="15.875" style="1247" hidden="1"/>
    <col min="3174" max="3179" width="16.125" style="1247" hidden="1"/>
    <col min="3180" max="3180" width="6.125" style="1247" hidden="1"/>
    <col min="3181" max="3181" width="3" style="1247" hidden="1"/>
    <col min="3182" max="3421" width="8.625" style="1247" hidden="1"/>
    <col min="3422" max="3427" width="14.875" style="1247" hidden="1"/>
    <col min="3428" max="3429" width="15.875" style="1247" hidden="1"/>
    <col min="3430" max="3435" width="16.125" style="1247" hidden="1"/>
    <col min="3436" max="3436" width="6.125" style="1247" hidden="1"/>
    <col min="3437" max="3437" width="3" style="1247" hidden="1"/>
    <col min="3438" max="3677" width="8.625" style="1247" hidden="1"/>
    <col min="3678" max="3683" width="14.875" style="1247" hidden="1"/>
    <col min="3684" max="3685" width="15.875" style="1247" hidden="1"/>
    <col min="3686" max="3691" width="16.125" style="1247" hidden="1"/>
    <col min="3692" max="3692" width="6.125" style="1247" hidden="1"/>
    <col min="3693" max="3693" width="3" style="1247" hidden="1"/>
    <col min="3694" max="3933" width="8.625" style="1247" hidden="1"/>
    <col min="3934" max="3939" width="14.875" style="1247" hidden="1"/>
    <col min="3940" max="3941" width="15.875" style="1247" hidden="1"/>
    <col min="3942" max="3947" width="16.125" style="1247" hidden="1"/>
    <col min="3948" max="3948" width="6.125" style="1247" hidden="1"/>
    <col min="3949" max="3949" width="3" style="1247" hidden="1"/>
    <col min="3950" max="4189" width="8.625" style="1247" hidden="1"/>
    <col min="4190" max="4195" width="14.875" style="1247" hidden="1"/>
    <col min="4196" max="4197" width="15.875" style="1247" hidden="1"/>
    <col min="4198" max="4203" width="16.125" style="1247" hidden="1"/>
    <col min="4204" max="4204" width="6.125" style="1247" hidden="1"/>
    <col min="4205" max="4205" width="3" style="1247" hidden="1"/>
    <col min="4206" max="4445" width="8.625" style="1247" hidden="1"/>
    <col min="4446" max="4451" width="14.875" style="1247" hidden="1"/>
    <col min="4452" max="4453" width="15.875" style="1247" hidden="1"/>
    <col min="4454" max="4459" width="16.125" style="1247" hidden="1"/>
    <col min="4460" max="4460" width="6.125" style="1247" hidden="1"/>
    <col min="4461" max="4461" width="3" style="1247" hidden="1"/>
    <col min="4462" max="4701" width="8.625" style="1247" hidden="1"/>
    <col min="4702" max="4707" width="14.875" style="1247" hidden="1"/>
    <col min="4708" max="4709" width="15.875" style="1247" hidden="1"/>
    <col min="4710" max="4715" width="16.125" style="1247" hidden="1"/>
    <col min="4716" max="4716" width="6.125" style="1247" hidden="1"/>
    <col min="4717" max="4717" width="3" style="1247" hidden="1"/>
    <col min="4718" max="4957" width="8.625" style="1247" hidden="1"/>
    <col min="4958" max="4963" width="14.875" style="1247" hidden="1"/>
    <col min="4964" max="4965" width="15.875" style="1247" hidden="1"/>
    <col min="4966" max="4971" width="16.125" style="1247" hidden="1"/>
    <col min="4972" max="4972" width="6.125" style="1247" hidden="1"/>
    <col min="4973" max="4973" width="3" style="1247" hidden="1"/>
    <col min="4974" max="5213" width="8.625" style="1247" hidden="1"/>
    <col min="5214" max="5219" width="14.875" style="1247" hidden="1"/>
    <col min="5220" max="5221" width="15.875" style="1247" hidden="1"/>
    <col min="5222" max="5227" width="16.125" style="1247" hidden="1"/>
    <col min="5228" max="5228" width="6.125" style="1247" hidden="1"/>
    <col min="5229" max="5229" width="3" style="1247" hidden="1"/>
    <col min="5230" max="5469" width="8.625" style="1247" hidden="1"/>
    <col min="5470" max="5475" width="14.875" style="1247" hidden="1"/>
    <col min="5476" max="5477" width="15.875" style="1247" hidden="1"/>
    <col min="5478" max="5483" width="16.125" style="1247" hidden="1"/>
    <col min="5484" max="5484" width="6.125" style="1247" hidden="1"/>
    <col min="5485" max="5485" width="3" style="1247" hidden="1"/>
    <col min="5486" max="5725" width="8.625" style="1247" hidden="1"/>
    <col min="5726" max="5731" width="14.875" style="1247" hidden="1"/>
    <col min="5732" max="5733" width="15.875" style="1247" hidden="1"/>
    <col min="5734" max="5739" width="16.125" style="1247" hidden="1"/>
    <col min="5740" max="5740" width="6.125" style="1247" hidden="1"/>
    <col min="5741" max="5741" width="3" style="1247" hidden="1"/>
    <col min="5742" max="5981" width="8.625" style="1247" hidden="1"/>
    <col min="5982" max="5987" width="14.875" style="1247" hidden="1"/>
    <col min="5988" max="5989" width="15.875" style="1247" hidden="1"/>
    <col min="5990" max="5995" width="16.125" style="1247" hidden="1"/>
    <col min="5996" max="5996" width="6.125" style="1247" hidden="1"/>
    <col min="5997" max="5997" width="3" style="1247" hidden="1"/>
    <col min="5998" max="6237" width="8.625" style="1247" hidden="1"/>
    <col min="6238" max="6243" width="14.875" style="1247" hidden="1"/>
    <col min="6244" max="6245" width="15.875" style="1247" hidden="1"/>
    <col min="6246" max="6251" width="16.125" style="1247" hidden="1"/>
    <col min="6252" max="6252" width="6.125" style="1247" hidden="1"/>
    <col min="6253" max="6253" width="3" style="1247" hidden="1"/>
    <col min="6254" max="6493" width="8.625" style="1247" hidden="1"/>
    <col min="6494" max="6499" width="14.875" style="1247" hidden="1"/>
    <col min="6500" max="6501" width="15.875" style="1247" hidden="1"/>
    <col min="6502" max="6507" width="16.125" style="1247" hidden="1"/>
    <col min="6508" max="6508" width="6.125" style="1247" hidden="1"/>
    <col min="6509" max="6509" width="3" style="1247" hidden="1"/>
    <col min="6510" max="6749" width="8.625" style="1247" hidden="1"/>
    <col min="6750" max="6755" width="14.875" style="1247" hidden="1"/>
    <col min="6756" max="6757" width="15.875" style="1247" hidden="1"/>
    <col min="6758" max="6763" width="16.125" style="1247" hidden="1"/>
    <col min="6764" max="6764" width="6.125" style="1247" hidden="1"/>
    <col min="6765" max="6765" width="3" style="1247" hidden="1"/>
    <col min="6766" max="7005" width="8.625" style="1247" hidden="1"/>
    <col min="7006" max="7011" width="14.875" style="1247" hidden="1"/>
    <col min="7012" max="7013" width="15.875" style="1247" hidden="1"/>
    <col min="7014" max="7019" width="16.125" style="1247" hidden="1"/>
    <col min="7020" max="7020" width="6.125" style="1247" hidden="1"/>
    <col min="7021" max="7021" width="3" style="1247" hidden="1"/>
    <col min="7022" max="7261" width="8.625" style="1247" hidden="1"/>
    <col min="7262" max="7267" width="14.875" style="1247" hidden="1"/>
    <col min="7268" max="7269" width="15.875" style="1247" hidden="1"/>
    <col min="7270" max="7275" width="16.125" style="1247" hidden="1"/>
    <col min="7276" max="7276" width="6.125" style="1247" hidden="1"/>
    <col min="7277" max="7277" width="3" style="1247" hidden="1"/>
    <col min="7278" max="7517" width="8.625" style="1247" hidden="1"/>
    <col min="7518" max="7523" width="14.875" style="1247" hidden="1"/>
    <col min="7524" max="7525" width="15.875" style="1247" hidden="1"/>
    <col min="7526" max="7531" width="16.125" style="1247" hidden="1"/>
    <col min="7532" max="7532" width="6.125" style="1247" hidden="1"/>
    <col min="7533" max="7533" width="3" style="1247" hidden="1"/>
    <col min="7534" max="7773" width="8.625" style="1247" hidden="1"/>
    <col min="7774" max="7779" width="14.875" style="1247" hidden="1"/>
    <col min="7780" max="7781" width="15.875" style="1247" hidden="1"/>
    <col min="7782" max="7787" width="16.125" style="1247" hidden="1"/>
    <col min="7788" max="7788" width="6.125" style="1247" hidden="1"/>
    <col min="7789" max="7789" width="3" style="1247" hidden="1"/>
    <col min="7790" max="8029" width="8.625" style="1247" hidden="1"/>
    <col min="8030" max="8035" width="14.875" style="1247" hidden="1"/>
    <col min="8036" max="8037" width="15.875" style="1247" hidden="1"/>
    <col min="8038" max="8043" width="16.125" style="1247" hidden="1"/>
    <col min="8044" max="8044" width="6.125" style="1247" hidden="1"/>
    <col min="8045" max="8045" width="3" style="1247" hidden="1"/>
    <col min="8046" max="8285" width="8.625" style="1247" hidden="1"/>
    <col min="8286" max="8291" width="14.875" style="1247" hidden="1"/>
    <col min="8292" max="8293" width="15.875" style="1247" hidden="1"/>
    <col min="8294" max="8299" width="16.125" style="1247" hidden="1"/>
    <col min="8300" max="8300" width="6.125" style="1247" hidden="1"/>
    <col min="8301" max="8301" width="3" style="1247" hidden="1"/>
    <col min="8302" max="8541" width="8.625" style="1247" hidden="1"/>
    <col min="8542" max="8547" width="14.875" style="1247" hidden="1"/>
    <col min="8548" max="8549" width="15.875" style="1247" hidden="1"/>
    <col min="8550" max="8555" width="16.125" style="1247" hidden="1"/>
    <col min="8556" max="8556" width="6.125" style="1247" hidden="1"/>
    <col min="8557" max="8557" width="3" style="1247" hidden="1"/>
    <col min="8558" max="8797" width="8.625" style="1247" hidden="1"/>
    <col min="8798" max="8803" width="14.875" style="1247" hidden="1"/>
    <col min="8804" max="8805" width="15.875" style="1247" hidden="1"/>
    <col min="8806" max="8811" width="16.125" style="1247" hidden="1"/>
    <col min="8812" max="8812" width="6.125" style="1247" hidden="1"/>
    <col min="8813" max="8813" width="3" style="1247" hidden="1"/>
    <col min="8814" max="9053" width="8.625" style="1247" hidden="1"/>
    <col min="9054" max="9059" width="14.875" style="1247" hidden="1"/>
    <col min="9060" max="9061" width="15.875" style="1247" hidden="1"/>
    <col min="9062" max="9067" width="16.125" style="1247" hidden="1"/>
    <col min="9068" max="9068" width="6.125" style="1247" hidden="1"/>
    <col min="9069" max="9069" width="3" style="1247" hidden="1"/>
    <col min="9070" max="9309" width="8.625" style="1247" hidden="1"/>
    <col min="9310" max="9315" width="14.875" style="1247" hidden="1"/>
    <col min="9316" max="9317" width="15.875" style="1247" hidden="1"/>
    <col min="9318" max="9323" width="16.125" style="1247" hidden="1"/>
    <col min="9324" max="9324" width="6.125" style="1247" hidden="1"/>
    <col min="9325" max="9325" width="3" style="1247" hidden="1"/>
    <col min="9326" max="9565" width="8.625" style="1247" hidden="1"/>
    <col min="9566" max="9571" width="14.875" style="1247" hidden="1"/>
    <col min="9572" max="9573" width="15.875" style="1247" hidden="1"/>
    <col min="9574" max="9579" width="16.125" style="1247" hidden="1"/>
    <col min="9580" max="9580" width="6.125" style="1247" hidden="1"/>
    <col min="9581" max="9581" width="3" style="1247" hidden="1"/>
    <col min="9582" max="9821" width="8.625" style="1247" hidden="1"/>
    <col min="9822" max="9827" width="14.875" style="1247" hidden="1"/>
    <col min="9828" max="9829" width="15.875" style="1247" hidden="1"/>
    <col min="9830" max="9835" width="16.125" style="1247" hidden="1"/>
    <col min="9836" max="9836" width="6.125" style="1247" hidden="1"/>
    <col min="9837" max="9837" width="3" style="1247" hidden="1"/>
    <col min="9838" max="10077" width="8.625" style="1247" hidden="1"/>
    <col min="10078" max="10083" width="14.875" style="1247" hidden="1"/>
    <col min="10084" max="10085" width="15.875" style="1247" hidden="1"/>
    <col min="10086" max="10091" width="16.125" style="1247" hidden="1"/>
    <col min="10092" max="10092" width="6.125" style="1247" hidden="1"/>
    <col min="10093" max="10093" width="3" style="1247" hidden="1"/>
    <col min="10094" max="10333" width="8.625" style="1247" hidden="1"/>
    <col min="10334" max="10339" width="14.875" style="1247" hidden="1"/>
    <col min="10340" max="10341" width="15.875" style="1247" hidden="1"/>
    <col min="10342" max="10347" width="16.125" style="1247" hidden="1"/>
    <col min="10348" max="10348" width="6.125" style="1247" hidden="1"/>
    <col min="10349" max="10349" width="3" style="1247" hidden="1"/>
    <col min="10350" max="10589" width="8.625" style="1247" hidden="1"/>
    <col min="10590" max="10595" width="14.875" style="1247" hidden="1"/>
    <col min="10596" max="10597" width="15.875" style="1247" hidden="1"/>
    <col min="10598" max="10603" width="16.125" style="1247" hidden="1"/>
    <col min="10604" max="10604" width="6.125" style="1247" hidden="1"/>
    <col min="10605" max="10605" width="3" style="1247" hidden="1"/>
    <col min="10606" max="10845" width="8.625" style="1247" hidden="1"/>
    <col min="10846" max="10851" width="14.875" style="1247" hidden="1"/>
    <col min="10852" max="10853" width="15.875" style="1247" hidden="1"/>
    <col min="10854" max="10859" width="16.125" style="1247" hidden="1"/>
    <col min="10860" max="10860" width="6.125" style="1247" hidden="1"/>
    <col min="10861" max="10861" width="3" style="1247" hidden="1"/>
    <col min="10862" max="11101" width="8.625" style="1247" hidden="1"/>
    <col min="11102" max="11107" width="14.875" style="1247" hidden="1"/>
    <col min="11108" max="11109" width="15.875" style="1247" hidden="1"/>
    <col min="11110" max="11115" width="16.125" style="1247" hidden="1"/>
    <col min="11116" max="11116" width="6.125" style="1247" hidden="1"/>
    <col min="11117" max="11117" width="3" style="1247" hidden="1"/>
    <col min="11118" max="11357" width="8.625" style="1247" hidden="1"/>
    <col min="11358" max="11363" width="14.875" style="1247" hidden="1"/>
    <col min="11364" max="11365" width="15.875" style="1247" hidden="1"/>
    <col min="11366" max="11371" width="16.125" style="1247" hidden="1"/>
    <col min="11372" max="11372" width="6.125" style="1247" hidden="1"/>
    <col min="11373" max="11373" width="3" style="1247" hidden="1"/>
    <col min="11374" max="11613" width="8.625" style="1247" hidden="1"/>
    <col min="11614" max="11619" width="14.875" style="1247" hidden="1"/>
    <col min="11620" max="11621" width="15.875" style="1247" hidden="1"/>
    <col min="11622" max="11627" width="16.125" style="1247" hidden="1"/>
    <col min="11628" max="11628" width="6.125" style="1247" hidden="1"/>
    <col min="11629" max="11629" width="3" style="1247" hidden="1"/>
    <col min="11630" max="11869" width="8.625" style="1247" hidden="1"/>
    <col min="11870" max="11875" width="14.875" style="1247" hidden="1"/>
    <col min="11876" max="11877" width="15.875" style="1247" hidden="1"/>
    <col min="11878" max="11883" width="16.125" style="1247" hidden="1"/>
    <col min="11884" max="11884" width="6.125" style="1247" hidden="1"/>
    <col min="11885" max="11885" width="3" style="1247" hidden="1"/>
    <col min="11886" max="12125" width="8.625" style="1247" hidden="1"/>
    <col min="12126" max="12131" width="14.875" style="1247" hidden="1"/>
    <col min="12132" max="12133" width="15.875" style="1247" hidden="1"/>
    <col min="12134" max="12139" width="16.125" style="1247" hidden="1"/>
    <col min="12140" max="12140" width="6.125" style="1247" hidden="1"/>
    <col min="12141" max="12141" width="3" style="1247" hidden="1"/>
    <col min="12142" max="12381" width="8.625" style="1247" hidden="1"/>
    <col min="12382" max="12387" width="14.875" style="1247" hidden="1"/>
    <col min="12388" max="12389" width="15.875" style="1247" hidden="1"/>
    <col min="12390" max="12395" width="16.125" style="1247" hidden="1"/>
    <col min="12396" max="12396" width="6.125" style="1247" hidden="1"/>
    <col min="12397" max="12397" width="3" style="1247" hidden="1"/>
    <col min="12398" max="12637" width="8.625" style="1247" hidden="1"/>
    <col min="12638" max="12643" width="14.875" style="1247" hidden="1"/>
    <col min="12644" max="12645" width="15.875" style="1247" hidden="1"/>
    <col min="12646" max="12651" width="16.125" style="1247" hidden="1"/>
    <col min="12652" max="12652" width="6.125" style="1247" hidden="1"/>
    <col min="12653" max="12653" width="3" style="1247" hidden="1"/>
    <col min="12654" max="12893" width="8.625" style="1247" hidden="1"/>
    <col min="12894" max="12899" width="14.875" style="1247" hidden="1"/>
    <col min="12900" max="12901" width="15.875" style="1247" hidden="1"/>
    <col min="12902" max="12907" width="16.125" style="1247" hidden="1"/>
    <col min="12908" max="12908" width="6.125" style="1247" hidden="1"/>
    <col min="12909" max="12909" width="3" style="1247" hidden="1"/>
    <col min="12910" max="13149" width="8.625" style="1247" hidden="1"/>
    <col min="13150" max="13155" width="14.875" style="1247" hidden="1"/>
    <col min="13156" max="13157" width="15.875" style="1247" hidden="1"/>
    <col min="13158" max="13163" width="16.125" style="1247" hidden="1"/>
    <col min="13164" max="13164" width="6.125" style="1247" hidden="1"/>
    <col min="13165" max="13165" width="3" style="1247" hidden="1"/>
    <col min="13166" max="13405" width="8.625" style="1247" hidden="1"/>
    <col min="13406" max="13411" width="14.875" style="1247" hidden="1"/>
    <col min="13412" max="13413" width="15.875" style="1247" hidden="1"/>
    <col min="13414" max="13419" width="16.125" style="1247" hidden="1"/>
    <col min="13420" max="13420" width="6.125" style="1247" hidden="1"/>
    <col min="13421" max="13421" width="3" style="1247" hidden="1"/>
    <col min="13422" max="13661" width="8.625" style="1247" hidden="1"/>
    <col min="13662" max="13667" width="14.875" style="1247" hidden="1"/>
    <col min="13668" max="13669" width="15.875" style="1247" hidden="1"/>
    <col min="13670" max="13675" width="16.125" style="1247" hidden="1"/>
    <col min="13676" max="13676" width="6.125" style="1247" hidden="1"/>
    <col min="13677" max="13677" width="3" style="1247" hidden="1"/>
    <col min="13678" max="13917" width="8.625" style="1247" hidden="1"/>
    <col min="13918" max="13923" width="14.875" style="1247" hidden="1"/>
    <col min="13924" max="13925" width="15.875" style="1247" hidden="1"/>
    <col min="13926" max="13931" width="16.125" style="1247" hidden="1"/>
    <col min="13932" max="13932" width="6.125" style="1247" hidden="1"/>
    <col min="13933" max="13933" width="3" style="1247" hidden="1"/>
    <col min="13934" max="14173" width="8.625" style="1247" hidden="1"/>
    <col min="14174" max="14179" width="14.875" style="1247" hidden="1"/>
    <col min="14180" max="14181" width="15.875" style="1247" hidden="1"/>
    <col min="14182" max="14187" width="16.125" style="1247" hidden="1"/>
    <col min="14188" max="14188" width="6.125" style="1247" hidden="1"/>
    <col min="14189" max="14189" width="3" style="1247" hidden="1"/>
    <col min="14190" max="14429" width="8.625" style="1247" hidden="1"/>
    <col min="14430" max="14435" width="14.875" style="1247" hidden="1"/>
    <col min="14436" max="14437" width="15.875" style="1247" hidden="1"/>
    <col min="14438" max="14443" width="16.125" style="1247" hidden="1"/>
    <col min="14444" max="14444" width="6.125" style="1247" hidden="1"/>
    <col min="14445" max="14445" width="3" style="1247" hidden="1"/>
    <col min="14446" max="14685" width="8.625" style="1247" hidden="1"/>
    <col min="14686" max="14691" width="14.875" style="1247" hidden="1"/>
    <col min="14692" max="14693" width="15.875" style="1247" hidden="1"/>
    <col min="14694" max="14699" width="16.125" style="1247" hidden="1"/>
    <col min="14700" max="14700" width="6.125" style="1247" hidden="1"/>
    <col min="14701" max="14701" width="3" style="1247" hidden="1"/>
    <col min="14702" max="14941" width="8.625" style="1247" hidden="1"/>
    <col min="14942" max="14947" width="14.875" style="1247" hidden="1"/>
    <col min="14948" max="14949" width="15.875" style="1247" hidden="1"/>
    <col min="14950" max="14955" width="16.125" style="1247" hidden="1"/>
    <col min="14956" max="14956" width="6.125" style="1247" hidden="1"/>
    <col min="14957" max="14957" width="3" style="1247" hidden="1"/>
    <col min="14958" max="15197" width="8.625" style="1247" hidden="1"/>
    <col min="15198" max="15203" width="14.875" style="1247" hidden="1"/>
    <col min="15204" max="15205" width="15.875" style="1247" hidden="1"/>
    <col min="15206" max="15211" width="16.125" style="1247" hidden="1"/>
    <col min="15212" max="15212" width="6.125" style="1247" hidden="1"/>
    <col min="15213" max="15213" width="3" style="1247" hidden="1"/>
    <col min="15214" max="15453" width="8.625" style="1247" hidden="1"/>
    <col min="15454" max="15459" width="14.875" style="1247" hidden="1"/>
    <col min="15460" max="15461" width="15.875" style="1247" hidden="1"/>
    <col min="15462" max="15467" width="16.125" style="1247" hidden="1"/>
    <col min="15468" max="15468" width="6.125" style="1247" hidden="1"/>
    <col min="15469" max="15469" width="3" style="1247" hidden="1"/>
    <col min="15470" max="15709" width="8.625" style="1247" hidden="1"/>
    <col min="15710" max="15715" width="14.875" style="1247" hidden="1"/>
    <col min="15716" max="15717" width="15.875" style="1247" hidden="1"/>
    <col min="15718" max="15723" width="16.125" style="1247" hidden="1"/>
    <col min="15724" max="15724" width="6.125" style="1247" hidden="1"/>
    <col min="15725" max="15725" width="3" style="1247" hidden="1"/>
    <col min="15726" max="15965" width="8.625" style="1247" hidden="1"/>
    <col min="15966" max="15971" width="14.875" style="1247" hidden="1"/>
    <col min="15972" max="15973" width="15.875" style="1247" hidden="1"/>
    <col min="15974" max="15979" width="16.125" style="1247" hidden="1"/>
    <col min="15980" max="15980" width="6.125" style="1247" hidden="1"/>
    <col min="15981" max="15981" width="3" style="1247" hidden="1"/>
    <col min="15982" max="16221" width="8.625" style="1247" hidden="1"/>
    <col min="16222" max="16227" width="14.875" style="1247" hidden="1"/>
    <col min="16228" max="16229" width="15.875" style="1247" hidden="1"/>
    <col min="16230" max="16235" width="16.125" style="1247" hidden="1"/>
    <col min="16236" max="16236" width="6.125" style="1247" hidden="1"/>
    <col min="16237" max="16237" width="3" style="1247" hidden="1"/>
    <col min="16238" max="16384" width="8.625" style="1247" hidden="1"/>
  </cols>
  <sheetData>
    <row r="1" spans="1:143" ht="42.75" customHeight="1" x14ac:dyDescent="0.15">
      <c r="A1" s="1245"/>
      <c r="B1" s="1246"/>
      <c r="DD1" s="1247"/>
      <c r="DE1" s="1247"/>
    </row>
    <row r="2" spans="1:143"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43"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43" s="270" customFormat="1"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7"/>
      <c r="DE19" s="1247"/>
    </row>
    <row r="20" spans="1:351" x14ac:dyDescent="0.15">
      <c r="DD20" s="1247"/>
      <c r="DE20" s="1247"/>
    </row>
    <row r="21" spans="1:351" ht="17.25" x14ac:dyDescent="0.15">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c r="MM21" s="1253"/>
    </row>
    <row r="22" spans="1:351" ht="17.25" x14ac:dyDescent="0.15">
      <c r="B22" s="1254"/>
      <c r="MM22" s="1253"/>
    </row>
    <row r="23" spans="1:351" x14ac:dyDescent="0.15">
      <c r="B23" s="1254"/>
    </row>
    <row r="24" spans="1:351" x14ac:dyDescent="0.15">
      <c r="B24" s="1254"/>
    </row>
    <row r="25" spans="1:351" x14ac:dyDescent="0.15">
      <c r="B25" s="1254"/>
    </row>
    <row r="26" spans="1:351" x14ac:dyDescent="0.15">
      <c r="B26" s="1254"/>
    </row>
    <row r="27" spans="1:351" x14ac:dyDescent="0.15">
      <c r="B27" s="1254"/>
    </row>
    <row r="28" spans="1:351" x14ac:dyDescent="0.15">
      <c r="B28" s="1254"/>
    </row>
    <row r="29" spans="1:351" x14ac:dyDescent="0.15">
      <c r="B29" s="1254"/>
    </row>
    <row r="30" spans="1:351" x14ac:dyDescent="0.15">
      <c r="B30" s="1254"/>
    </row>
    <row r="31" spans="1:351" x14ac:dyDescent="0.15">
      <c r="B31" s="1254"/>
    </row>
    <row r="32" spans="1:351" x14ac:dyDescent="0.15">
      <c r="B32" s="1254"/>
    </row>
    <row r="33" spans="2:109" x14ac:dyDescent="0.15">
      <c r="B33" s="1254"/>
    </row>
    <row r="34" spans="2:109" x14ac:dyDescent="0.15">
      <c r="B34" s="1254"/>
    </row>
    <row r="35" spans="2:109" x14ac:dyDescent="0.15">
      <c r="B35" s="1254"/>
    </row>
    <row r="36" spans="2:109" x14ac:dyDescent="0.15">
      <c r="B36" s="1254"/>
    </row>
    <row r="37" spans="2:109" x14ac:dyDescent="0.15">
      <c r="B37" s="1254"/>
    </row>
    <row r="38" spans="2:109" x14ac:dyDescent="0.15">
      <c r="B38" s="1254"/>
    </row>
    <row r="39" spans="2:109" x14ac:dyDescent="0.15">
      <c r="B39" s="1256"/>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7"/>
      <c r="AO39" s="1257"/>
      <c r="AP39" s="1257"/>
      <c r="AQ39" s="1257"/>
      <c r="AR39" s="1257"/>
      <c r="AS39" s="1257"/>
      <c r="AT39" s="1257"/>
      <c r="AU39" s="1257"/>
      <c r="AV39" s="1257"/>
      <c r="AW39" s="1257"/>
      <c r="AX39" s="1257"/>
      <c r="AY39" s="1257"/>
      <c r="AZ39" s="1257"/>
      <c r="BA39" s="1257"/>
      <c r="BB39" s="1257"/>
      <c r="BC39" s="1257"/>
      <c r="BD39" s="1257"/>
      <c r="BE39" s="1257"/>
      <c r="BF39" s="1257"/>
      <c r="BG39" s="1257"/>
      <c r="BH39" s="1257"/>
      <c r="BI39" s="1257"/>
      <c r="BJ39" s="1257"/>
      <c r="BK39" s="1257"/>
      <c r="BL39" s="1257"/>
      <c r="BM39" s="1257"/>
      <c r="BN39" s="1257"/>
      <c r="BO39" s="1257"/>
      <c r="BP39" s="1257"/>
      <c r="BQ39" s="1257"/>
      <c r="BR39" s="1257"/>
      <c r="BS39" s="1257"/>
      <c r="BT39" s="1257"/>
      <c r="BU39" s="1257"/>
      <c r="BV39" s="1257"/>
      <c r="BW39" s="1257"/>
      <c r="BX39" s="1257"/>
      <c r="BY39" s="1257"/>
      <c r="BZ39" s="1257"/>
      <c r="CA39" s="1257"/>
      <c r="CB39" s="1257"/>
      <c r="CC39" s="1257"/>
      <c r="CD39" s="1257"/>
      <c r="CE39" s="1257"/>
      <c r="CF39" s="1257"/>
      <c r="CG39" s="1257"/>
      <c r="CH39" s="1257"/>
      <c r="CI39" s="1257"/>
      <c r="CJ39" s="1257"/>
      <c r="CK39" s="1257"/>
      <c r="CL39" s="1257"/>
      <c r="CM39" s="1257"/>
      <c r="CN39" s="1257"/>
      <c r="CO39" s="1257"/>
      <c r="CP39" s="1257"/>
      <c r="CQ39" s="1257"/>
      <c r="CR39" s="1257"/>
      <c r="CS39" s="1257"/>
      <c r="CT39" s="1257"/>
      <c r="CU39" s="1257"/>
      <c r="CV39" s="1257"/>
      <c r="CW39" s="1257"/>
      <c r="CX39" s="1257"/>
      <c r="CY39" s="1257"/>
      <c r="CZ39" s="1257"/>
      <c r="DA39" s="1257"/>
      <c r="DB39" s="1257"/>
      <c r="DC39" s="1257"/>
      <c r="DD39" s="1258"/>
    </row>
    <row r="40" spans="2:109" x14ac:dyDescent="0.15">
      <c r="B40" s="1259"/>
      <c r="DD40" s="1259"/>
      <c r="DE40" s="1247"/>
    </row>
    <row r="41" spans="2:109" ht="17.25" x14ac:dyDescent="0.15">
      <c r="B41" s="1260" t="s">
        <v>571</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x14ac:dyDescent="0.15">
      <c r="B42" s="1254"/>
      <c r="G42" s="1261"/>
      <c r="I42" s="1262"/>
      <c r="J42" s="1262"/>
      <c r="K42" s="1262"/>
      <c r="AM42" s="1261"/>
      <c r="AN42" s="1261" t="s">
        <v>572</v>
      </c>
      <c r="AP42" s="1262"/>
      <c r="AQ42" s="1262"/>
      <c r="AR42" s="1262"/>
      <c r="AY42" s="1261"/>
      <c r="BA42" s="1262"/>
      <c r="BB42" s="1262"/>
      <c r="BC42" s="1262"/>
      <c r="BK42" s="1261"/>
      <c r="BM42" s="1262"/>
      <c r="BN42" s="1262"/>
      <c r="BO42" s="1262"/>
      <c r="BW42" s="1261"/>
      <c r="BY42" s="1262"/>
      <c r="BZ42" s="1262"/>
      <c r="CA42" s="1262"/>
      <c r="CI42" s="1261"/>
      <c r="CK42" s="1262"/>
      <c r="CL42" s="1262"/>
      <c r="CM42" s="1262"/>
      <c r="CU42" s="1261"/>
      <c r="CW42" s="1262"/>
      <c r="CX42" s="1262"/>
      <c r="CY42" s="1262"/>
    </row>
    <row r="43" spans="2:109" ht="13.5" customHeight="1" x14ac:dyDescent="0.15">
      <c r="B43" s="1254"/>
      <c r="AN43" s="1263" t="s">
        <v>573</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x14ac:dyDescent="0.15">
      <c r="B44" s="1254"/>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x14ac:dyDescent="0.15">
      <c r="B45" s="1254"/>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x14ac:dyDescent="0.15">
      <c r="B46" s="1254"/>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x14ac:dyDescent="0.15">
      <c r="B47" s="1254"/>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x14ac:dyDescent="0.15">
      <c r="B48" s="1254"/>
      <c r="H48" s="1272"/>
      <c r="I48" s="1272"/>
      <c r="J48" s="1272"/>
      <c r="AN48" s="1272"/>
      <c r="AO48" s="1272"/>
      <c r="AP48" s="1272"/>
      <c r="AZ48" s="1272"/>
      <c r="BA48" s="1272"/>
      <c r="BB48" s="1272"/>
      <c r="BL48" s="1272"/>
      <c r="BM48" s="1272"/>
      <c r="BN48" s="1272"/>
      <c r="BX48" s="1272"/>
      <c r="BY48" s="1272"/>
      <c r="BZ48" s="1272"/>
      <c r="CJ48" s="1272"/>
      <c r="CK48" s="1272"/>
      <c r="CL48" s="1272"/>
      <c r="CV48" s="1272"/>
      <c r="CW48" s="1272"/>
      <c r="CX48" s="1272"/>
    </row>
    <row r="49" spans="1:109" x14ac:dyDescent="0.15">
      <c r="B49" s="1254"/>
      <c r="AN49" s="1247" t="s">
        <v>574</v>
      </c>
    </row>
    <row r="50" spans="1:109" x14ac:dyDescent="0.15">
      <c r="B50" s="1254"/>
      <c r="G50" s="1273"/>
      <c r="H50" s="1273"/>
      <c r="I50" s="1273"/>
      <c r="J50" s="1273"/>
      <c r="K50" s="1274"/>
      <c r="L50" s="1274"/>
      <c r="M50" s="1275"/>
      <c r="N50" s="127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536</v>
      </c>
      <c r="BQ50" s="1279"/>
      <c r="BR50" s="1279"/>
      <c r="BS50" s="1279"/>
      <c r="BT50" s="1279"/>
      <c r="BU50" s="1279"/>
      <c r="BV50" s="1279"/>
      <c r="BW50" s="1279"/>
      <c r="BX50" s="1279" t="s">
        <v>537</v>
      </c>
      <c r="BY50" s="1279"/>
      <c r="BZ50" s="1279"/>
      <c r="CA50" s="1279"/>
      <c r="CB50" s="1279"/>
      <c r="CC50" s="1279"/>
      <c r="CD50" s="1279"/>
      <c r="CE50" s="1279"/>
      <c r="CF50" s="1279" t="s">
        <v>538</v>
      </c>
      <c r="CG50" s="1279"/>
      <c r="CH50" s="1279"/>
      <c r="CI50" s="1279"/>
      <c r="CJ50" s="1279"/>
      <c r="CK50" s="1279"/>
      <c r="CL50" s="1279"/>
      <c r="CM50" s="1279"/>
      <c r="CN50" s="1279" t="s">
        <v>539</v>
      </c>
      <c r="CO50" s="1279"/>
      <c r="CP50" s="1279"/>
      <c r="CQ50" s="1279"/>
      <c r="CR50" s="1279"/>
      <c r="CS50" s="1279"/>
      <c r="CT50" s="1279"/>
      <c r="CU50" s="1279"/>
      <c r="CV50" s="1279" t="s">
        <v>540</v>
      </c>
      <c r="CW50" s="1279"/>
      <c r="CX50" s="1279"/>
      <c r="CY50" s="1279"/>
      <c r="CZ50" s="1279"/>
      <c r="DA50" s="1279"/>
      <c r="DB50" s="1279"/>
      <c r="DC50" s="1279"/>
    </row>
    <row r="51" spans="1:109" ht="13.5" customHeight="1" x14ac:dyDescent="0.15">
      <c r="B51" s="1254"/>
      <c r="G51" s="1280"/>
      <c r="H51" s="1280"/>
      <c r="I51" s="1281"/>
      <c r="J51" s="1281"/>
      <c r="K51" s="1282"/>
      <c r="L51" s="1282"/>
      <c r="M51" s="1282"/>
      <c r="N51" s="1282"/>
      <c r="AM51" s="1272"/>
      <c r="AN51" s="1283" t="s">
        <v>575</v>
      </c>
      <c r="AO51" s="1283"/>
      <c r="AP51" s="1283"/>
      <c r="AQ51" s="1283"/>
      <c r="AR51" s="1283"/>
      <c r="AS51" s="1283"/>
      <c r="AT51" s="1283"/>
      <c r="AU51" s="1283"/>
      <c r="AV51" s="1283"/>
      <c r="AW51" s="1283"/>
      <c r="AX51" s="1283"/>
      <c r="AY51" s="1283"/>
      <c r="AZ51" s="1283"/>
      <c r="BA51" s="1283"/>
      <c r="BB51" s="1283" t="s">
        <v>577</v>
      </c>
      <c r="BC51" s="1283"/>
      <c r="BD51" s="1283"/>
      <c r="BE51" s="1283"/>
      <c r="BF51" s="1283"/>
      <c r="BG51" s="1283"/>
      <c r="BH51" s="1283"/>
      <c r="BI51" s="1283"/>
      <c r="BJ51" s="1283"/>
      <c r="BK51" s="1283"/>
      <c r="BL51" s="1283"/>
      <c r="BM51" s="1283"/>
      <c r="BN51" s="1283"/>
      <c r="BO51" s="1283"/>
      <c r="BP51" s="1284"/>
      <c r="BQ51" s="1285"/>
      <c r="BR51" s="1285"/>
      <c r="BS51" s="1285"/>
      <c r="BT51" s="1285"/>
      <c r="BU51" s="1285"/>
      <c r="BV51" s="1285"/>
      <c r="BW51" s="1285"/>
      <c r="BX51" s="1284"/>
      <c r="BY51" s="1285"/>
      <c r="BZ51" s="1285"/>
      <c r="CA51" s="1285"/>
      <c r="CB51" s="1285"/>
      <c r="CC51" s="1285"/>
      <c r="CD51" s="1285"/>
      <c r="CE51" s="1285"/>
      <c r="CF51" s="1285">
        <v>55.9</v>
      </c>
      <c r="CG51" s="1285"/>
      <c r="CH51" s="1285"/>
      <c r="CI51" s="1285"/>
      <c r="CJ51" s="1285"/>
      <c r="CK51" s="1285"/>
      <c r="CL51" s="1285"/>
      <c r="CM51" s="1285"/>
      <c r="CN51" s="1284"/>
      <c r="CO51" s="1285"/>
      <c r="CP51" s="1285"/>
      <c r="CQ51" s="1285"/>
      <c r="CR51" s="1285"/>
      <c r="CS51" s="1285"/>
      <c r="CT51" s="1285"/>
      <c r="CU51" s="1285"/>
      <c r="CV51" s="1284"/>
      <c r="CW51" s="1285"/>
      <c r="CX51" s="1285"/>
      <c r="CY51" s="1285"/>
      <c r="CZ51" s="1285"/>
      <c r="DA51" s="1285"/>
      <c r="DB51" s="1285"/>
      <c r="DC51" s="1285"/>
    </row>
    <row r="52" spans="1:109" x14ac:dyDescent="0.15">
      <c r="B52" s="1254"/>
      <c r="G52" s="1280"/>
      <c r="H52" s="1280"/>
      <c r="I52" s="1281"/>
      <c r="J52" s="1281"/>
      <c r="K52" s="1282"/>
      <c r="L52" s="1282"/>
      <c r="M52" s="1282"/>
      <c r="N52" s="1282"/>
      <c r="AM52" s="1272"/>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1262"/>
      <c r="B53" s="1254"/>
      <c r="G53" s="1280"/>
      <c r="H53" s="1280"/>
      <c r="I53" s="1273"/>
      <c r="J53" s="1273"/>
      <c r="K53" s="1282"/>
      <c r="L53" s="1282"/>
      <c r="M53" s="1282"/>
      <c r="N53" s="1282"/>
      <c r="AM53" s="1272"/>
      <c r="AN53" s="1283"/>
      <c r="AO53" s="1283"/>
      <c r="AP53" s="1283"/>
      <c r="AQ53" s="1283"/>
      <c r="AR53" s="1283"/>
      <c r="AS53" s="1283"/>
      <c r="AT53" s="1283"/>
      <c r="AU53" s="1283"/>
      <c r="AV53" s="1283"/>
      <c r="AW53" s="1283"/>
      <c r="AX53" s="1283"/>
      <c r="AY53" s="1283"/>
      <c r="AZ53" s="1283"/>
      <c r="BA53" s="1283"/>
      <c r="BB53" s="1283" t="s">
        <v>578</v>
      </c>
      <c r="BC53" s="1283"/>
      <c r="BD53" s="1283"/>
      <c r="BE53" s="1283"/>
      <c r="BF53" s="1283"/>
      <c r="BG53" s="1283"/>
      <c r="BH53" s="1283"/>
      <c r="BI53" s="1283"/>
      <c r="BJ53" s="1283"/>
      <c r="BK53" s="1283"/>
      <c r="BL53" s="1283"/>
      <c r="BM53" s="1283"/>
      <c r="BN53" s="1283"/>
      <c r="BO53" s="1283"/>
      <c r="BP53" s="1284"/>
      <c r="BQ53" s="1285"/>
      <c r="BR53" s="1285"/>
      <c r="BS53" s="1285"/>
      <c r="BT53" s="1285"/>
      <c r="BU53" s="1285"/>
      <c r="BV53" s="1285"/>
      <c r="BW53" s="1285"/>
      <c r="BX53" s="1284"/>
      <c r="BY53" s="1285"/>
      <c r="BZ53" s="1285"/>
      <c r="CA53" s="1285"/>
      <c r="CB53" s="1285"/>
      <c r="CC53" s="1285"/>
      <c r="CD53" s="1285"/>
      <c r="CE53" s="1285"/>
      <c r="CF53" s="1285">
        <v>54.3</v>
      </c>
      <c r="CG53" s="1285"/>
      <c r="CH53" s="1285"/>
      <c r="CI53" s="1285"/>
      <c r="CJ53" s="1285"/>
      <c r="CK53" s="1285"/>
      <c r="CL53" s="1285"/>
      <c r="CM53" s="1285"/>
      <c r="CN53" s="1284"/>
      <c r="CO53" s="1285"/>
      <c r="CP53" s="1285"/>
      <c r="CQ53" s="1285"/>
      <c r="CR53" s="1285"/>
      <c r="CS53" s="1285"/>
      <c r="CT53" s="1285"/>
      <c r="CU53" s="1285"/>
      <c r="CV53" s="1284"/>
      <c r="CW53" s="1285"/>
      <c r="CX53" s="1285"/>
      <c r="CY53" s="1285"/>
      <c r="CZ53" s="1285"/>
      <c r="DA53" s="1285"/>
      <c r="DB53" s="1285"/>
      <c r="DC53" s="1285"/>
    </row>
    <row r="54" spans="1:109" x14ac:dyDescent="0.15">
      <c r="A54" s="1262"/>
      <c r="B54" s="1254"/>
      <c r="G54" s="1280"/>
      <c r="H54" s="1280"/>
      <c r="I54" s="1273"/>
      <c r="J54" s="1273"/>
      <c r="K54" s="1282"/>
      <c r="L54" s="1282"/>
      <c r="M54" s="1282"/>
      <c r="N54" s="1282"/>
      <c r="AM54" s="1272"/>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1262"/>
      <c r="B55" s="1254"/>
      <c r="G55" s="1273"/>
      <c r="H55" s="1273"/>
      <c r="I55" s="1273"/>
      <c r="J55" s="1273"/>
      <c r="K55" s="1282"/>
      <c r="L55" s="1282"/>
      <c r="M55" s="1282"/>
      <c r="N55" s="1282"/>
      <c r="AN55" s="1279" t="s">
        <v>579</v>
      </c>
      <c r="AO55" s="1279"/>
      <c r="AP55" s="1279"/>
      <c r="AQ55" s="1279"/>
      <c r="AR55" s="1279"/>
      <c r="AS55" s="1279"/>
      <c r="AT55" s="1279"/>
      <c r="AU55" s="1279"/>
      <c r="AV55" s="1279"/>
      <c r="AW55" s="1279"/>
      <c r="AX55" s="1279"/>
      <c r="AY55" s="1279"/>
      <c r="AZ55" s="1279"/>
      <c r="BA55" s="1279"/>
      <c r="BB55" s="1283" t="s">
        <v>576</v>
      </c>
      <c r="BC55" s="1283"/>
      <c r="BD55" s="1283"/>
      <c r="BE55" s="1283"/>
      <c r="BF55" s="1283"/>
      <c r="BG55" s="1283"/>
      <c r="BH55" s="1283"/>
      <c r="BI55" s="1283"/>
      <c r="BJ55" s="1283"/>
      <c r="BK55" s="1283"/>
      <c r="BL55" s="1283"/>
      <c r="BM55" s="1283"/>
      <c r="BN55" s="1283"/>
      <c r="BO55" s="1283"/>
      <c r="BP55" s="1284"/>
      <c r="BQ55" s="1285"/>
      <c r="BR55" s="1285"/>
      <c r="BS55" s="1285"/>
      <c r="BT55" s="1285"/>
      <c r="BU55" s="1285"/>
      <c r="BV55" s="1285"/>
      <c r="BW55" s="1285"/>
      <c r="BX55" s="1284"/>
      <c r="BY55" s="1285"/>
      <c r="BZ55" s="1285"/>
      <c r="CA55" s="1285"/>
      <c r="CB55" s="1285"/>
      <c r="CC55" s="1285"/>
      <c r="CD55" s="1285"/>
      <c r="CE55" s="1285"/>
      <c r="CF55" s="1285">
        <v>0.8</v>
      </c>
      <c r="CG55" s="1285"/>
      <c r="CH55" s="1285"/>
      <c r="CI55" s="1285"/>
      <c r="CJ55" s="1285"/>
      <c r="CK55" s="1285"/>
      <c r="CL55" s="1285"/>
      <c r="CM55" s="1285"/>
      <c r="CN55" s="1284"/>
      <c r="CO55" s="1285"/>
      <c r="CP55" s="1285"/>
      <c r="CQ55" s="1285"/>
      <c r="CR55" s="1285"/>
      <c r="CS55" s="1285"/>
      <c r="CT55" s="1285"/>
      <c r="CU55" s="1285"/>
      <c r="CV55" s="1284"/>
      <c r="CW55" s="1285"/>
      <c r="CX55" s="1285"/>
      <c r="CY55" s="1285"/>
      <c r="CZ55" s="1285"/>
      <c r="DA55" s="1285"/>
      <c r="DB55" s="1285"/>
      <c r="DC55" s="1285"/>
    </row>
    <row r="56" spans="1:109" x14ac:dyDescent="0.15">
      <c r="A56" s="1262"/>
      <c r="B56" s="1254"/>
      <c r="G56" s="1273"/>
      <c r="H56" s="1273"/>
      <c r="I56" s="1273"/>
      <c r="J56" s="1273"/>
      <c r="K56" s="1282"/>
      <c r="L56" s="1282"/>
      <c r="M56" s="1282"/>
      <c r="N56" s="1282"/>
      <c r="AN56" s="1279"/>
      <c r="AO56" s="1279"/>
      <c r="AP56" s="1279"/>
      <c r="AQ56" s="1279"/>
      <c r="AR56" s="1279"/>
      <c r="AS56" s="1279"/>
      <c r="AT56" s="1279"/>
      <c r="AU56" s="1279"/>
      <c r="AV56" s="1279"/>
      <c r="AW56" s="1279"/>
      <c r="AX56" s="1279"/>
      <c r="AY56" s="1279"/>
      <c r="AZ56" s="1279"/>
      <c r="BA56" s="1279"/>
      <c r="BB56" s="1283"/>
      <c r="BC56" s="1283"/>
      <c r="BD56" s="1283"/>
      <c r="BE56" s="1283"/>
      <c r="BF56" s="1283"/>
      <c r="BG56" s="1283"/>
      <c r="BH56" s="1283"/>
      <c r="BI56" s="1283"/>
      <c r="BJ56" s="1283"/>
      <c r="BK56" s="1283"/>
      <c r="BL56" s="1283"/>
      <c r="BM56" s="1283"/>
      <c r="BN56" s="1283"/>
      <c r="BO56" s="1283"/>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262" customFormat="1" x14ac:dyDescent="0.15">
      <c r="B57" s="1286"/>
      <c r="G57" s="1273"/>
      <c r="H57" s="1273"/>
      <c r="I57" s="1287"/>
      <c r="J57" s="1287"/>
      <c r="K57" s="1282"/>
      <c r="L57" s="1282"/>
      <c r="M57" s="1282"/>
      <c r="N57" s="1282"/>
      <c r="AM57" s="1247"/>
      <c r="AN57" s="1279"/>
      <c r="AO57" s="1279"/>
      <c r="AP57" s="1279"/>
      <c r="AQ57" s="1279"/>
      <c r="AR57" s="1279"/>
      <c r="AS57" s="1279"/>
      <c r="AT57" s="1279"/>
      <c r="AU57" s="1279"/>
      <c r="AV57" s="1279"/>
      <c r="AW57" s="1279"/>
      <c r="AX57" s="1279"/>
      <c r="AY57" s="1279"/>
      <c r="AZ57" s="1279"/>
      <c r="BA57" s="1279"/>
      <c r="BB57" s="1283" t="s">
        <v>578</v>
      </c>
      <c r="BC57" s="1283"/>
      <c r="BD57" s="1283"/>
      <c r="BE57" s="1283"/>
      <c r="BF57" s="1283"/>
      <c r="BG57" s="1283"/>
      <c r="BH57" s="1283"/>
      <c r="BI57" s="1283"/>
      <c r="BJ57" s="1283"/>
      <c r="BK57" s="1283"/>
      <c r="BL57" s="1283"/>
      <c r="BM57" s="1283"/>
      <c r="BN57" s="1283"/>
      <c r="BO57" s="1283"/>
      <c r="BP57" s="1284"/>
      <c r="BQ57" s="1285"/>
      <c r="BR57" s="1285"/>
      <c r="BS57" s="1285"/>
      <c r="BT57" s="1285"/>
      <c r="BU57" s="1285"/>
      <c r="BV57" s="1285"/>
      <c r="BW57" s="1285"/>
      <c r="BX57" s="1284"/>
      <c r="BY57" s="1285"/>
      <c r="BZ57" s="1285"/>
      <c r="CA57" s="1285"/>
      <c r="CB57" s="1285"/>
      <c r="CC57" s="1285"/>
      <c r="CD57" s="1285"/>
      <c r="CE57" s="1285"/>
      <c r="CF57" s="1285">
        <v>56.2</v>
      </c>
      <c r="CG57" s="1285"/>
      <c r="CH57" s="1285"/>
      <c r="CI57" s="1285"/>
      <c r="CJ57" s="1285"/>
      <c r="CK57" s="1285"/>
      <c r="CL57" s="1285"/>
      <c r="CM57" s="1285"/>
      <c r="CN57" s="1284"/>
      <c r="CO57" s="1285"/>
      <c r="CP57" s="1285"/>
      <c r="CQ57" s="1285"/>
      <c r="CR57" s="1285"/>
      <c r="CS57" s="1285"/>
      <c r="CT57" s="1285"/>
      <c r="CU57" s="1285"/>
      <c r="CV57" s="1284"/>
      <c r="CW57" s="1285"/>
      <c r="CX57" s="1285"/>
      <c r="CY57" s="1285"/>
      <c r="CZ57" s="1285"/>
      <c r="DA57" s="1285"/>
      <c r="DB57" s="1285"/>
      <c r="DC57" s="1285"/>
      <c r="DD57" s="1288"/>
      <c r="DE57" s="1286"/>
    </row>
    <row r="58" spans="1:109" s="1262" customFormat="1" x14ac:dyDescent="0.15">
      <c r="A58" s="1247"/>
      <c r="B58" s="1286"/>
      <c r="G58" s="1273"/>
      <c r="H58" s="1273"/>
      <c r="I58" s="1287"/>
      <c r="J58" s="1287"/>
      <c r="K58" s="1282"/>
      <c r="L58" s="1282"/>
      <c r="M58" s="1282"/>
      <c r="N58" s="1282"/>
      <c r="AM58" s="1247"/>
      <c r="AN58" s="1279"/>
      <c r="AO58" s="1279"/>
      <c r="AP58" s="1279"/>
      <c r="AQ58" s="1279"/>
      <c r="AR58" s="1279"/>
      <c r="AS58" s="1279"/>
      <c r="AT58" s="1279"/>
      <c r="AU58" s="1279"/>
      <c r="AV58" s="1279"/>
      <c r="AW58" s="1279"/>
      <c r="AX58" s="1279"/>
      <c r="AY58" s="1279"/>
      <c r="AZ58" s="1279"/>
      <c r="BA58" s="1279"/>
      <c r="BB58" s="1283"/>
      <c r="BC58" s="1283"/>
      <c r="BD58" s="1283"/>
      <c r="BE58" s="1283"/>
      <c r="BF58" s="1283"/>
      <c r="BG58" s="1283"/>
      <c r="BH58" s="1283"/>
      <c r="BI58" s="1283"/>
      <c r="BJ58" s="1283"/>
      <c r="BK58" s="1283"/>
      <c r="BL58" s="1283"/>
      <c r="BM58" s="1283"/>
      <c r="BN58" s="1283"/>
      <c r="BO58" s="1283"/>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288"/>
      <c r="DE58" s="1286"/>
    </row>
    <row r="59" spans="1:109" s="1262" customFormat="1" x14ac:dyDescent="0.15">
      <c r="A59" s="1247"/>
      <c r="B59" s="1286"/>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6"/>
    </row>
    <row r="60" spans="1:109" s="1262" customFormat="1" x14ac:dyDescent="0.15">
      <c r="A60" s="1247"/>
      <c r="B60" s="1286"/>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6"/>
    </row>
    <row r="61" spans="1:109" s="1262" customFormat="1" x14ac:dyDescent="0.15">
      <c r="A61" s="1247"/>
      <c r="B61" s="1290"/>
      <c r="C61" s="1291"/>
      <c r="D61" s="1291"/>
      <c r="E61" s="1291"/>
      <c r="F61" s="1291"/>
      <c r="G61" s="1291"/>
      <c r="H61" s="1291"/>
      <c r="I61" s="1291"/>
      <c r="J61" s="1291"/>
      <c r="K61" s="1291"/>
      <c r="L61" s="1291"/>
      <c r="M61" s="1292"/>
      <c r="N61" s="1292"/>
      <c r="O61" s="1291"/>
      <c r="P61" s="1291"/>
      <c r="Q61" s="1291"/>
      <c r="R61" s="1291"/>
      <c r="S61" s="1291"/>
      <c r="T61" s="1291"/>
      <c r="U61" s="1291"/>
      <c r="V61" s="1291"/>
      <c r="W61" s="1291"/>
      <c r="X61" s="1291"/>
      <c r="Y61" s="1291"/>
      <c r="Z61" s="1291"/>
      <c r="AA61" s="1291"/>
      <c r="AB61" s="1291"/>
      <c r="AC61" s="1291"/>
      <c r="AD61" s="1291"/>
      <c r="AE61" s="1291"/>
      <c r="AF61" s="1291"/>
      <c r="AG61" s="1291"/>
      <c r="AH61" s="1291"/>
      <c r="AI61" s="1291"/>
      <c r="AJ61" s="1291"/>
      <c r="AK61" s="1291"/>
      <c r="AL61" s="1291"/>
      <c r="AM61" s="1291"/>
      <c r="AN61" s="1291"/>
      <c r="AO61" s="1291"/>
      <c r="AP61" s="1291"/>
      <c r="AQ61" s="1291"/>
      <c r="AR61" s="1291"/>
      <c r="AS61" s="1292"/>
      <c r="AT61" s="1292"/>
      <c r="AU61" s="1291"/>
      <c r="AV61" s="1291"/>
      <c r="AW61" s="1291"/>
      <c r="AX61" s="1291"/>
      <c r="AY61" s="1291"/>
      <c r="AZ61" s="1291"/>
      <c r="BA61" s="1291"/>
      <c r="BB61" s="1291"/>
      <c r="BC61" s="1291"/>
      <c r="BD61" s="1291"/>
      <c r="BE61" s="1292"/>
      <c r="BF61" s="1292"/>
      <c r="BG61" s="1291"/>
      <c r="BH61" s="1291"/>
      <c r="BI61" s="1291"/>
      <c r="BJ61" s="1291"/>
      <c r="BK61" s="1291"/>
      <c r="BL61" s="1291"/>
      <c r="BM61" s="1291"/>
      <c r="BN61" s="1291"/>
      <c r="BO61" s="1291"/>
      <c r="BP61" s="1291"/>
      <c r="BQ61" s="1292"/>
      <c r="BR61" s="1292"/>
      <c r="BS61" s="1291"/>
      <c r="BT61" s="1291"/>
      <c r="BU61" s="1291"/>
      <c r="BV61" s="1291"/>
      <c r="BW61" s="1291"/>
      <c r="BX61" s="1291"/>
      <c r="BY61" s="1291"/>
      <c r="BZ61" s="1291"/>
      <c r="CA61" s="1291"/>
      <c r="CB61" s="1291"/>
      <c r="CC61" s="1292"/>
      <c r="CD61" s="1292"/>
      <c r="CE61" s="1291"/>
      <c r="CF61" s="1291"/>
      <c r="CG61" s="1291"/>
      <c r="CH61" s="1291"/>
      <c r="CI61" s="1291"/>
      <c r="CJ61" s="1291"/>
      <c r="CK61" s="1291"/>
      <c r="CL61" s="1291"/>
      <c r="CM61" s="1291"/>
      <c r="CN61" s="1291"/>
      <c r="CO61" s="1292"/>
      <c r="CP61" s="1292"/>
      <c r="CQ61" s="1291"/>
      <c r="CR61" s="1291"/>
      <c r="CS61" s="1291"/>
      <c r="CT61" s="1291"/>
      <c r="CU61" s="1291"/>
      <c r="CV61" s="1291"/>
      <c r="CW61" s="1291"/>
      <c r="CX61" s="1291"/>
      <c r="CY61" s="1291"/>
      <c r="CZ61" s="1291"/>
      <c r="DA61" s="1292"/>
      <c r="DB61" s="1292"/>
      <c r="DC61" s="1292"/>
      <c r="DD61" s="1293"/>
      <c r="DE61" s="1286"/>
    </row>
    <row r="62" spans="1:109" x14ac:dyDescent="0.15">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47"/>
    </row>
    <row r="63" spans="1:109" ht="17.25" x14ac:dyDescent="0.15">
      <c r="B63" s="1294" t="s">
        <v>580</v>
      </c>
    </row>
    <row r="64" spans="1:109" x14ac:dyDescent="0.15">
      <c r="B64" s="1254"/>
      <c r="G64" s="1261"/>
      <c r="I64" s="1295"/>
      <c r="J64" s="1295"/>
      <c r="K64" s="1295"/>
      <c r="L64" s="1295"/>
      <c r="M64" s="1295"/>
      <c r="N64" s="1296"/>
      <c r="AM64" s="1261"/>
      <c r="AN64" s="1261" t="s">
        <v>572</v>
      </c>
      <c r="AP64" s="1262"/>
      <c r="AQ64" s="1262"/>
      <c r="AR64" s="1262"/>
      <c r="AY64" s="1261"/>
      <c r="BA64" s="1262"/>
      <c r="BB64" s="1262"/>
      <c r="BC64" s="1262"/>
      <c r="BK64" s="1261"/>
      <c r="BM64" s="1262"/>
      <c r="BN64" s="1262"/>
      <c r="BO64" s="1262"/>
      <c r="BW64" s="1261"/>
      <c r="BY64" s="1262"/>
      <c r="BZ64" s="1262"/>
      <c r="CA64" s="1262"/>
      <c r="CI64" s="1261"/>
      <c r="CK64" s="1262"/>
      <c r="CL64" s="1262"/>
      <c r="CM64" s="1262"/>
      <c r="CU64" s="1261"/>
      <c r="CW64" s="1262"/>
      <c r="CX64" s="1262"/>
      <c r="CY64" s="1262"/>
    </row>
    <row r="65" spans="2:107" x14ac:dyDescent="0.15">
      <c r="B65" s="1254"/>
      <c r="AN65" s="1263" t="s">
        <v>581</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x14ac:dyDescent="0.15">
      <c r="B66" s="1254"/>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x14ac:dyDescent="0.15">
      <c r="B67" s="1254"/>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x14ac:dyDescent="0.15">
      <c r="B68" s="1254"/>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x14ac:dyDescent="0.15">
      <c r="B69" s="1254"/>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x14ac:dyDescent="0.15">
      <c r="B70" s="1254"/>
      <c r="H70" s="1297"/>
      <c r="I70" s="1297"/>
      <c r="J70" s="1298"/>
      <c r="K70" s="1298"/>
      <c r="L70" s="1299"/>
      <c r="M70" s="1298"/>
      <c r="N70" s="1299"/>
      <c r="AN70" s="1272"/>
      <c r="AO70" s="1272"/>
      <c r="AP70" s="1272"/>
      <c r="AZ70" s="1272"/>
      <c r="BA70" s="1272"/>
      <c r="BB70" s="1272"/>
      <c r="BL70" s="1272"/>
      <c r="BM70" s="1272"/>
      <c r="BN70" s="1272"/>
      <c r="BX70" s="1272"/>
      <c r="BY70" s="1272"/>
      <c r="BZ70" s="1272"/>
      <c r="CJ70" s="1272"/>
      <c r="CK70" s="1272"/>
      <c r="CL70" s="1272"/>
      <c r="CV70" s="1272"/>
      <c r="CW70" s="1272"/>
      <c r="CX70" s="1272"/>
    </row>
    <row r="71" spans="2:107" x14ac:dyDescent="0.15">
      <c r="B71" s="1254"/>
      <c r="G71" s="1300"/>
      <c r="I71" s="1301"/>
      <c r="J71" s="1298"/>
      <c r="K71" s="1298"/>
      <c r="L71" s="1299"/>
      <c r="M71" s="1298"/>
      <c r="N71" s="1299"/>
      <c r="AM71" s="1300"/>
      <c r="AN71" s="1247" t="s">
        <v>574</v>
      </c>
    </row>
    <row r="72" spans="2:107" x14ac:dyDescent="0.15">
      <c r="B72" s="1254"/>
      <c r="G72" s="1273"/>
      <c r="H72" s="1273"/>
      <c r="I72" s="1273"/>
      <c r="J72" s="1273"/>
      <c r="K72" s="1274"/>
      <c r="L72" s="1274"/>
      <c r="M72" s="1275"/>
      <c r="N72" s="127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536</v>
      </c>
      <c r="BQ72" s="1279"/>
      <c r="BR72" s="1279"/>
      <c r="BS72" s="1279"/>
      <c r="BT72" s="1279"/>
      <c r="BU72" s="1279"/>
      <c r="BV72" s="1279"/>
      <c r="BW72" s="1279"/>
      <c r="BX72" s="1279" t="s">
        <v>537</v>
      </c>
      <c r="BY72" s="1279"/>
      <c r="BZ72" s="1279"/>
      <c r="CA72" s="1279"/>
      <c r="CB72" s="1279"/>
      <c r="CC72" s="1279"/>
      <c r="CD72" s="1279"/>
      <c r="CE72" s="1279"/>
      <c r="CF72" s="1279" t="s">
        <v>538</v>
      </c>
      <c r="CG72" s="1279"/>
      <c r="CH72" s="1279"/>
      <c r="CI72" s="1279"/>
      <c r="CJ72" s="1279"/>
      <c r="CK72" s="1279"/>
      <c r="CL72" s="1279"/>
      <c r="CM72" s="1279"/>
      <c r="CN72" s="1279" t="s">
        <v>539</v>
      </c>
      <c r="CO72" s="1279"/>
      <c r="CP72" s="1279"/>
      <c r="CQ72" s="1279"/>
      <c r="CR72" s="1279"/>
      <c r="CS72" s="1279"/>
      <c r="CT72" s="1279"/>
      <c r="CU72" s="1279"/>
      <c r="CV72" s="1279" t="s">
        <v>540</v>
      </c>
      <c r="CW72" s="1279"/>
      <c r="CX72" s="1279"/>
      <c r="CY72" s="1279"/>
      <c r="CZ72" s="1279"/>
      <c r="DA72" s="1279"/>
      <c r="DB72" s="1279"/>
      <c r="DC72" s="1279"/>
    </row>
    <row r="73" spans="2:107" x14ac:dyDescent="0.15">
      <c r="B73" s="1254"/>
      <c r="G73" s="1280"/>
      <c r="H73" s="1280"/>
      <c r="I73" s="1280"/>
      <c r="J73" s="1280"/>
      <c r="K73" s="1302"/>
      <c r="L73" s="1302"/>
      <c r="M73" s="1302"/>
      <c r="N73" s="1302"/>
      <c r="AM73" s="1272"/>
      <c r="AN73" s="1283" t="s">
        <v>575</v>
      </c>
      <c r="AO73" s="1283"/>
      <c r="AP73" s="1283"/>
      <c r="AQ73" s="1283"/>
      <c r="AR73" s="1283"/>
      <c r="AS73" s="1283"/>
      <c r="AT73" s="1283"/>
      <c r="AU73" s="1283"/>
      <c r="AV73" s="1283"/>
      <c r="AW73" s="1283"/>
      <c r="AX73" s="1283"/>
      <c r="AY73" s="1283"/>
      <c r="AZ73" s="1283"/>
      <c r="BA73" s="1283"/>
      <c r="BB73" s="1283" t="s">
        <v>576</v>
      </c>
      <c r="BC73" s="1283"/>
      <c r="BD73" s="1283"/>
      <c r="BE73" s="1283"/>
      <c r="BF73" s="1283"/>
      <c r="BG73" s="1283"/>
      <c r="BH73" s="1283"/>
      <c r="BI73" s="1283"/>
      <c r="BJ73" s="1283"/>
      <c r="BK73" s="1283"/>
      <c r="BL73" s="1283"/>
      <c r="BM73" s="1283"/>
      <c r="BN73" s="1283"/>
      <c r="BO73" s="1283"/>
      <c r="BP73" s="1285">
        <v>78.3</v>
      </c>
      <c r="BQ73" s="1285"/>
      <c r="BR73" s="1285"/>
      <c r="BS73" s="1285"/>
      <c r="BT73" s="1285"/>
      <c r="BU73" s="1285"/>
      <c r="BV73" s="1285"/>
      <c r="BW73" s="1285"/>
      <c r="BX73" s="1285">
        <v>64.3</v>
      </c>
      <c r="BY73" s="1285"/>
      <c r="BZ73" s="1285"/>
      <c r="CA73" s="1285"/>
      <c r="CB73" s="1285"/>
      <c r="CC73" s="1285"/>
      <c r="CD73" s="1285"/>
      <c r="CE73" s="1285"/>
      <c r="CF73" s="1285">
        <v>55.9</v>
      </c>
      <c r="CG73" s="1285"/>
      <c r="CH73" s="1285"/>
      <c r="CI73" s="1285"/>
      <c r="CJ73" s="1285"/>
      <c r="CK73" s="1285"/>
      <c r="CL73" s="1285"/>
      <c r="CM73" s="1285"/>
      <c r="CN73" s="1285">
        <v>62.8</v>
      </c>
      <c r="CO73" s="1285"/>
      <c r="CP73" s="1285"/>
      <c r="CQ73" s="1285"/>
      <c r="CR73" s="1285"/>
      <c r="CS73" s="1285"/>
      <c r="CT73" s="1285"/>
      <c r="CU73" s="1285"/>
      <c r="CV73" s="1285">
        <v>77</v>
      </c>
      <c r="CW73" s="1285"/>
      <c r="CX73" s="1285"/>
      <c r="CY73" s="1285"/>
      <c r="CZ73" s="1285"/>
      <c r="DA73" s="1285"/>
      <c r="DB73" s="1285"/>
      <c r="DC73" s="1285"/>
    </row>
    <row r="74" spans="2:107" x14ac:dyDescent="0.15">
      <c r="B74" s="1254"/>
      <c r="G74" s="1280"/>
      <c r="H74" s="1280"/>
      <c r="I74" s="1280"/>
      <c r="J74" s="1280"/>
      <c r="K74" s="1302"/>
      <c r="L74" s="1302"/>
      <c r="M74" s="1302"/>
      <c r="N74" s="1302"/>
      <c r="AM74" s="1272"/>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1254"/>
      <c r="G75" s="1280"/>
      <c r="H75" s="1280"/>
      <c r="I75" s="1273"/>
      <c r="J75" s="1273"/>
      <c r="K75" s="1282"/>
      <c r="L75" s="1282"/>
      <c r="M75" s="1282"/>
      <c r="N75" s="1282"/>
      <c r="AM75" s="1272"/>
      <c r="AN75" s="1283"/>
      <c r="AO75" s="1283"/>
      <c r="AP75" s="1283"/>
      <c r="AQ75" s="1283"/>
      <c r="AR75" s="1283"/>
      <c r="AS75" s="1283"/>
      <c r="AT75" s="1283"/>
      <c r="AU75" s="1283"/>
      <c r="AV75" s="1283"/>
      <c r="AW75" s="1283"/>
      <c r="AX75" s="1283"/>
      <c r="AY75" s="1283"/>
      <c r="AZ75" s="1283"/>
      <c r="BA75" s="1283"/>
      <c r="BB75" s="1283" t="s">
        <v>582</v>
      </c>
      <c r="BC75" s="1283"/>
      <c r="BD75" s="1283"/>
      <c r="BE75" s="1283"/>
      <c r="BF75" s="1283"/>
      <c r="BG75" s="1283"/>
      <c r="BH75" s="1283"/>
      <c r="BI75" s="1283"/>
      <c r="BJ75" s="1283"/>
      <c r="BK75" s="1283"/>
      <c r="BL75" s="1283"/>
      <c r="BM75" s="1283"/>
      <c r="BN75" s="1283"/>
      <c r="BO75" s="1283"/>
      <c r="BP75" s="1285">
        <v>13.3</v>
      </c>
      <c r="BQ75" s="1285"/>
      <c r="BR75" s="1285"/>
      <c r="BS75" s="1285"/>
      <c r="BT75" s="1285"/>
      <c r="BU75" s="1285"/>
      <c r="BV75" s="1285"/>
      <c r="BW75" s="1285"/>
      <c r="BX75" s="1285">
        <v>13.2</v>
      </c>
      <c r="BY75" s="1285"/>
      <c r="BZ75" s="1285"/>
      <c r="CA75" s="1285"/>
      <c r="CB75" s="1285"/>
      <c r="CC75" s="1285"/>
      <c r="CD75" s="1285"/>
      <c r="CE75" s="1285"/>
      <c r="CF75" s="1285">
        <v>12.8</v>
      </c>
      <c r="CG75" s="1285"/>
      <c r="CH75" s="1285"/>
      <c r="CI75" s="1285"/>
      <c r="CJ75" s="1285"/>
      <c r="CK75" s="1285"/>
      <c r="CL75" s="1285"/>
      <c r="CM75" s="1285"/>
      <c r="CN75" s="1285">
        <v>13.2</v>
      </c>
      <c r="CO75" s="1285"/>
      <c r="CP75" s="1285"/>
      <c r="CQ75" s="1285"/>
      <c r="CR75" s="1285"/>
      <c r="CS75" s="1285"/>
      <c r="CT75" s="1285"/>
      <c r="CU75" s="1285"/>
      <c r="CV75" s="1285">
        <v>13.3</v>
      </c>
      <c r="CW75" s="1285"/>
      <c r="CX75" s="1285"/>
      <c r="CY75" s="1285"/>
      <c r="CZ75" s="1285"/>
      <c r="DA75" s="1285"/>
      <c r="DB75" s="1285"/>
      <c r="DC75" s="1285"/>
    </row>
    <row r="76" spans="2:107" x14ac:dyDescent="0.15">
      <c r="B76" s="1254"/>
      <c r="G76" s="1280"/>
      <c r="H76" s="1280"/>
      <c r="I76" s="1273"/>
      <c r="J76" s="1273"/>
      <c r="K76" s="1282"/>
      <c r="L76" s="1282"/>
      <c r="M76" s="1282"/>
      <c r="N76" s="1282"/>
      <c r="AM76" s="1272"/>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1254"/>
      <c r="G77" s="1273"/>
      <c r="H77" s="1273"/>
      <c r="I77" s="1273"/>
      <c r="J77" s="1273"/>
      <c r="K77" s="1302"/>
      <c r="L77" s="1302"/>
      <c r="M77" s="1302"/>
      <c r="N77" s="1302"/>
      <c r="AN77" s="1279" t="s">
        <v>583</v>
      </c>
      <c r="AO77" s="1279"/>
      <c r="AP77" s="1279"/>
      <c r="AQ77" s="1279"/>
      <c r="AR77" s="1279"/>
      <c r="AS77" s="1279"/>
      <c r="AT77" s="1279"/>
      <c r="AU77" s="1279"/>
      <c r="AV77" s="1279"/>
      <c r="AW77" s="1279"/>
      <c r="AX77" s="1279"/>
      <c r="AY77" s="1279"/>
      <c r="AZ77" s="1279"/>
      <c r="BA77" s="1279"/>
      <c r="BB77" s="1283" t="s">
        <v>584</v>
      </c>
      <c r="BC77" s="1283"/>
      <c r="BD77" s="1283"/>
      <c r="BE77" s="1283"/>
      <c r="BF77" s="1283"/>
      <c r="BG77" s="1283"/>
      <c r="BH77" s="1283"/>
      <c r="BI77" s="1283"/>
      <c r="BJ77" s="1283"/>
      <c r="BK77" s="1283"/>
      <c r="BL77" s="1283"/>
      <c r="BM77" s="1283"/>
      <c r="BN77" s="1283"/>
      <c r="BO77" s="1283"/>
      <c r="BP77" s="1285">
        <v>12.9</v>
      </c>
      <c r="BQ77" s="1285"/>
      <c r="BR77" s="1285"/>
      <c r="BS77" s="1285"/>
      <c r="BT77" s="1285"/>
      <c r="BU77" s="1285"/>
      <c r="BV77" s="1285"/>
      <c r="BW77" s="1285"/>
      <c r="BX77" s="1285">
        <v>22.6</v>
      </c>
      <c r="BY77" s="1285"/>
      <c r="BZ77" s="1285"/>
      <c r="CA77" s="1285"/>
      <c r="CB77" s="1285"/>
      <c r="CC77" s="1285"/>
      <c r="CD77" s="1285"/>
      <c r="CE77" s="1285"/>
      <c r="CF77" s="1285">
        <v>0.8</v>
      </c>
      <c r="CG77" s="1285"/>
      <c r="CH77" s="1285"/>
      <c r="CI77" s="1285"/>
      <c r="CJ77" s="1285"/>
      <c r="CK77" s="1285"/>
      <c r="CL77" s="1285"/>
      <c r="CM77" s="1285"/>
      <c r="CN77" s="1285">
        <v>0</v>
      </c>
      <c r="CO77" s="1285"/>
      <c r="CP77" s="1285"/>
      <c r="CQ77" s="1285"/>
      <c r="CR77" s="1285"/>
      <c r="CS77" s="1285"/>
      <c r="CT77" s="1285"/>
      <c r="CU77" s="1285"/>
      <c r="CV77" s="1285">
        <v>0</v>
      </c>
      <c r="CW77" s="1285"/>
      <c r="CX77" s="1285"/>
      <c r="CY77" s="1285"/>
      <c r="CZ77" s="1285"/>
      <c r="DA77" s="1285"/>
      <c r="DB77" s="1285"/>
      <c r="DC77" s="1285"/>
    </row>
    <row r="78" spans="2:107" x14ac:dyDescent="0.15">
      <c r="B78" s="1254"/>
      <c r="G78" s="1273"/>
      <c r="H78" s="1273"/>
      <c r="I78" s="1273"/>
      <c r="J78" s="1273"/>
      <c r="K78" s="1302"/>
      <c r="L78" s="1302"/>
      <c r="M78" s="1302"/>
      <c r="N78" s="1302"/>
      <c r="AN78" s="1279"/>
      <c r="AO78" s="1279"/>
      <c r="AP78" s="1279"/>
      <c r="AQ78" s="1279"/>
      <c r="AR78" s="1279"/>
      <c r="AS78" s="1279"/>
      <c r="AT78" s="1279"/>
      <c r="AU78" s="1279"/>
      <c r="AV78" s="1279"/>
      <c r="AW78" s="1279"/>
      <c r="AX78" s="1279"/>
      <c r="AY78" s="1279"/>
      <c r="AZ78" s="1279"/>
      <c r="BA78" s="1279"/>
      <c r="BB78" s="1283"/>
      <c r="BC78" s="1283"/>
      <c r="BD78" s="1283"/>
      <c r="BE78" s="1283"/>
      <c r="BF78" s="1283"/>
      <c r="BG78" s="1283"/>
      <c r="BH78" s="1283"/>
      <c r="BI78" s="1283"/>
      <c r="BJ78" s="1283"/>
      <c r="BK78" s="1283"/>
      <c r="BL78" s="1283"/>
      <c r="BM78" s="1283"/>
      <c r="BN78" s="1283"/>
      <c r="BO78" s="1283"/>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1254"/>
      <c r="G79" s="1273"/>
      <c r="H79" s="1273"/>
      <c r="I79" s="1287"/>
      <c r="J79" s="1287"/>
      <c r="K79" s="1303"/>
      <c r="L79" s="1303"/>
      <c r="M79" s="1303"/>
      <c r="N79" s="1303"/>
      <c r="AN79" s="1279"/>
      <c r="AO79" s="1279"/>
      <c r="AP79" s="1279"/>
      <c r="AQ79" s="1279"/>
      <c r="AR79" s="1279"/>
      <c r="AS79" s="1279"/>
      <c r="AT79" s="1279"/>
      <c r="AU79" s="1279"/>
      <c r="AV79" s="1279"/>
      <c r="AW79" s="1279"/>
      <c r="AX79" s="1279"/>
      <c r="AY79" s="1279"/>
      <c r="AZ79" s="1279"/>
      <c r="BA79" s="1279"/>
      <c r="BB79" s="1283" t="s">
        <v>582</v>
      </c>
      <c r="BC79" s="1283"/>
      <c r="BD79" s="1283"/>
      <c r="BE79" s="1283"/>
      <c r="BF79" s="1283"/>
      <c r="BG79" s="1283"/>
      <c r="BH79" s="1283"/>
      <c r="BI79" s="1283"/>
      <c r="BJ79" s="1283"/>
      <c r="BK79" s="1283"/>
      <c r="BL79" s="1283"/>
      <c r="BM79" s="1283"/>
      <c r="BN79" s="1283"/>
      <c r="BO79" s="1283"/>
      <c r="BP79" s="1285">
        <v>10</v>
      </c>
      <c r="BQ79" s="1285"/>
      <c r="BR79" s="1285"/>
      <c r="BS79" s="1285"/>
      <c r="BT79" s="1285"/>
      <c r="BU79" s="1285"/>
      <c r="BV79" s="1285"/>
      <c r="BW79" s="1285"/>
      <c r="BX79" s="1285">
        <v>9.5</v>
      </c>
      <c r="BY79" s="1285"/>
      <c r="BZ79" s="1285"/>
      <c r="CA79" s="1285"/>
      <c r="CB79" s="1285"/>
      <c r="CC79" s="1285"/>
      <c r="CD79" s="1285"/>
      <c r="CE79" s="1285"/>
      <c r="CF79" s="1285">
        <v>8.1</v>
      </c>
      <c r="CG79" s="1285"/>
      <c r="CH79" s="1285"/>
      <c r="CI79" s="1285"/>
      <c r="CJ79" s="1285"/>
      <c r="CK79" s="1285"/>
      <c r="CL79" s="1285"/>
      <c r="CM79" s="1285"/>
      <c r="CN79" s="1285">
        <v>7.3</v>
      </c>
      <c r="CO79" s="1285"/>
      <c r="CP79" s="1285"/>
      <c r="CQ79" s="1285"/>
      <c r="CR79" s="1285"/>
      <c r="CS79" s="1285"/>
      <c r="CT79" s="1285"/>
      <c r="CU79" s="1285"/>
      <c r="CV79" s="1285">
        <v>7.2</v>
      </c>
      <c r="CW79" s="1285"/>
      <c r="CX79" s="1285"/>
      <c r="CY79" s="1285"/>
      <c r="CZ79" s="1285"/>
      <c r="DA79" s="1285"/>
      <c r="DB79" s="1285"/>
      <c r="DC79" s="1285"/>
    </row>
    <row r="80" spans="2:107" x14ac:dyDescent="0.15">
      <c r="B80" s="1254"/>
      <c r="G80" s="1273"/>
      <c r="H80" s="1273"/>
      <c r="I80" s="1287"/>
      <c r="J80" s="1287"/>
      <c r="K80" s="1303"/>
      <c r="L80" s="1303"/>
      <c r="M80" s="1303"/>
      <c r="N80" s="1303"/>
      <c r="AN80" s="1279"/>
      <c r="AO80" s="1279"/>
      <c r="AP80" s="1279"/>
      <c r="AQ80" s="1279"/>
      <c r="AR80" s="1279"/>
      <c r="AS80" s="1279"/>
      <c r="AT80" s="1279"/>
      <c r="AU80" s="1279"/>
      <c r="AV80" s="1279"/>
      <c r="AW80" s="1279"/>
      <c r="AX80" s="1279"/>
      <c r="AY80" s="1279"/>
      <c r="AZ80" s="1279"/>
      <c r="BA80" s="1279"/>
      <c r="BB80" s="1283"/>
      <c r="BC80" s="1283"/>
      <c r="BD80" s="1283"/>
      <c r="BE80" s="1283"/>
      <c r="BF80" s="1283"/>
      <c r="BG80" s="1283"/>
      <c r="BH80" s="1283"/>
      <c r="BI80" s="1283"/>
      <c r="BJ80" s="1283"/>
      <c r="BK80" s="1283"/>
      <c r="BL80" s="1283"/>
      <c r="BM80" s="1283"/>
      <c r="BN80" s="1283"/>
      <c r="BO80" s="1283"/>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1254"/>
    </row>
    <row r="82" spans="2:109" ht="17.25" x14ac:dyDescent="0.15">
      <c r="B82" s="1254"/>
      <c r="K82" s="1304"/>
      <c r="L82" s="1304"/>
      <c r="M82" s="1304"/>
      <c r="N82" s="1304"/>
      <c r="AQ82" s="1304"/>
      <c r="AR82" s="1304"/>
      <c r="AS82" s="1304"/>
      <c r="AT82" s="1304"/>
      <c r="BC82" s="1304"/>
      <c r="BD82" s="1304"/>
      <c r="BE82" s="1304"/>
      <c r="BF82" s="1304"/>
      <c r="BO82" s="1304"/>
      <c r="BP82" s="1304"/>
      <c r="BQ82" s="1304"/>
      <c r="BR82" s="1304"/>
      <c r="CA82" s="1304"/>
      <c r="CB82" s="1304"/>
      <c r="CC82" s="1304"/>
      <c r="CD82" s="1304"/>
      <c r="CM82" s="1304"/>
      <c r="CN82" s="1304"/>
      <c r="CO82" s="1304"/>
      <c r="CP82" s="1304"/>
      <c r="CY82" s="1304"/>
      <c r="CZ82" s="1304"/>
      <c r="DA82" s="1304"/>
      <c r="DB82" s="1304"/>
      <c r="DC82" s="1304"/>
    </row>
    <row r="83" spans="2:109" x14ac:dyDescent="0.15">
      <c r="B83" s="1256"/>
      <c r="C83" s="1257"/>
      <c r="D83" s="1257"/>
      <c r="E83" s="1257"/>
      <c r="F83" s="1257"/>
      <c r="G83" s="1257"/>
      <c r="H83" s="1257"/>
      <c r="I83" s="1257"/>
      <c r="J83" s="1257"/>
      <c r="K83" s="1257"/>
      <c r="L83" s="1257"/>
      <c r="M83" s="1257"/>
      <c r="N83" s="1257"/>
      <c r="O83" s="1257"/>
      <c r="P83" s="1257"/>
      <c r="Q83" s="1257"/>
      <c r="R83" s="1257"/>
      <c r="S83" s="1257"/>
      <c r="T83" s="1257"/>
      <c r="U83" s="1257"/>
      <c r="V83" s="1257"/>
      <c r="W83" s="1257"/>
      <c r="X83" s="1257"/>
      <c r="Y83" s="1257"/>
      <c r="Z83" s="1257"/>
      <c r="AA83" s="1257"/>
      <c r="AB83" s="1257"/>
      <c r="AC83" s="1257"/>
      <c r="AD83" s="1257"/>
      <c r="AE83" s="1257"/>
      <c r="AF83" s="1257"/>
      <c r="AG83" s="1257"/>
      <c r="AH83" s="1257"/>
      <c r="AI83" s="1257"/>
      <c r="AJ83" s="1257"/>
      <c r="AK83" s="1257"/>
      <c r="AL83" s="1257"/>
      <c r="AM83" s="1257"/>
      <c r="AN83" s="1257"/>
      <c r="AO83" s="1257"/>
      <c r="AP83" s="1257"/>
      <c r="AQ83" s="1257"/>
      <c r="AR83" s="1257"/>
      <c r="AS83" s="1257"/>
      <c r="AT83" s="1257"/>
      <c r="AU83" s="1257"/>
      <c r="AV83" s="1257"/>
      <c r="AW83" s="1257"/>
      <c r="AX83" s="1257"/>
      <c r="AY83" s="1257"/>
      <c r="AZ83" s="1257"/>
      <c r="BA83" s="1257"/>
      <c r="BB83" s="1257"/>
      <c r="BC83" s="1257"/>
      <c r="BD83" s="1257"/>
      <c r="BE83" s="1257"/>
      <c r="BF83" s="1257"/>
      <c r="BG83" s="1257"/>
      <c r="BH83" s="1257"/>
      <c r="BI83" s="1257"/>
      <c r="BJ83" s="1257"/>
      <c r="BK83" s="1257"/>
      <c r="BL83" s="1257"/>
      <c r="BM83" s="1257"/>
      <c r="BN83" s="1257"/>
      <c r="BO83" s="1257"/>
      <c r="BP83" s="1257"/>
      <c r="BQ83" s="1257"/>
      <c r="BR83" s="1257"/>
      <c r="BS83" s="1257"/>
      <c r="BT83" s="1257"/>
      <c r="BU83" s="1257"/>
      <c r="BV83" s="1257"/>
      <c r="BW83" s="1257"/>
      <c r="BX83" s="1257"/>
      <c r="BY83" s="1257"/>
      <c r="BZ83" s="1257"/>
      <c r="CA83" s="1257"/>
      <c r="CB83" s="1257"/>
      <c r="CC83" s="1257"/>
      <c r="CD83" s="1257"/>
      <c r="CE83" s="1257"/>
      <c r="CF83" s="1257"/>
      <c r="CG83" s="1257"/>
      <c r="CH83" s="1257"/>
      <c r="CI83" s="1257"/>
      <c r="CJ83" s="1257"/>
      <c r="CK83" s="1257"/>
      <c r="CL83" s="1257"/>
      <c r="CM83" s="1257"/>
      <c r="CN83" s="1257"/>
      <c r="CO83" s="1257"/>
      <c r="CP83" s="1257"/>
      <c r="CQ83" s="1257"/>
      <c r="CR83" s="1257"/>
      <c r="CS83" s="1257"/>
      <c r="CT83" s="1257"/>
      <c r="CU83" s="1257"/>
      <c r="CV83" s="1257"/>
      <c r="CW83" s="1257"/>
      <c r="CX83" s="1257"/>
      <c r="CY83" s="1257"/>
      <c r="CZ83" s="1257"/>
      <c r="DA83" s="1257"/>
      <c r="DB83" s="1257"/>
      <c r="DC83" s="1257"/>
      <c r="DD83" s="1258"/>
    </row>
    <row r="84" spans="2:109" x14ac:dyDescent="0.15">
      <c r="DD84" s="1247"/>
      <c r="DE84" s="1247"/>
    </row>
    <row r="85" spans="2:109" x14ac:dyDescent="0.15">
      <c r="DD85" s="1247"/>
      <c r="DE85" s="1247"/>
    </row>
    <row r="86" spans="2:109" hidden="1" x14ac:dyDescent="0.15">
      <c r="DD86" s="1247"/>
      <c r="DE86" s="1247"/>
    </row>
    <row r="87" spans="2:109" hidden="1" x14ac:dyDescent="0.15">
      <c r="K87" s="1305"/>
      <c r="AQ87" s="1305"/>
      <c r="BC87" s="1305"/>
      <c r="BO87" s="1305"/>
      <c r="CA87" s="1305"/>
      <c r="CM87" s="1305"/>
      <c r="CY87" s="1305"/>
      <c r="DD87" s="1247"/>
      <c r="DE87" s="1247"/>
    </row>
    <row r="88" spans="2:109" hidden="1" x14ac:dyDescent="0.15">
      <c r="DD88" s="1247"/>
      <c r="DE88" s="1247"/>
    </row>
    <row r="89" spans="2:109" hidden="1" x14ac:dyDescent="0.15">
      <c r="DD89" s="1247"/>
      <c r="DE89" s="1247"/>
    </row>
    <row r="90" spans="2:109" hidden="1" x14ac:dyDescent="0.15">
      <c r="DD90" s="1247"/>
      <c r="DE90" s="1247"/>
    </row>
    <row r="91" spans="2:109" hidden="1" x14ac:dyDescent="0.15">
      <c r="DD91" s="1247"/>
      <c r="DE91" s="1247"/>
    </row>
    <row r="92" spans="2:109" ht="13.5" hidden="1" customHeight="1" x14ac:dyDescent="0.15">
      <c r="DD92" s="1247"/>
      <c r="DE92" s="1247"/>
    </row>
    <row r="93" spans="2:109" ht="13.5" hidden="1" customHeight="1" x14ac:dyDescent="0.15">
      <c r="DD93" s="1247"/>
      <c r="DE93" s="1247"/>
    </row>
    <row r="94" spans="2:109" ht="13.5" hidden="1" customHeight="1" x14ac:dyDescent="0.15">
      <c r="DD94" s="1247"/>
      <c r="DE94" s="1247"/>
    </row>
    <row r="95" spans="2:109" ht="13.5" hidden="1" customHeight="1" x14ac:dyDescent="0.15">
      <c r="DD95" s="1247"/>
      <c r="DE95" s="1247"/>
    </row>
    <row r="96" spans="2:109" ht="13.5" hidden="1" customHeight="1" x14ac:dyDescent="0.15">
      <c r="DD96" s="1247"/>
      <c r="DE96" s="1247"/>
    </row>
    <row r="97" spans="108:109" ht="13.5" hidden="1" customHeight="1" x14ac:dyDescent="0.15">
      <c r="DD97" s="1247"/>
      <c r="DE97" s="1247"/>
    </row>
    <row r="98" spans="108:109" ht="13.5" hidden="1" customHeight="1" x14ac:dyDescent="0.15">
      <c r="DD98" s="1247"/>
      <c r="DE98" s="1247"/>
    </row>
    <row r="99" spans="108:109" ht="13.5" hidden="1" customHeight="1" x14ac:dyDescent="0.15">
      <c r="DD99" s="1247"/>
      <c r="DE99" s="1247"/>
    </row>
    <row r="100" spans="108:109" ht="13.5" hidden="1" customHeight="1" x14ac:dyDescent="0.15">
      <c r="DD100" s="1247"/>
      <c r="DE100" s="1247"/>
    </row>
    <row r="101" spans="108:109" ht="13.5" hidden="1" customHeight="1" x14ac:dyDescent="0.15">
      <c r="DD101" s="1247"/>
      <c r="DE101" s="1247"/>
    </row>
    <row r="102" spans="108:109" ht="13.5" hidden="1" customHeight="1" x14ac:dyDescent="0.15">
      <c r="DD102" s="1247"/>
      <c r="DE102" s="1247"/>
    </row>
    <row r="103" spans="108:109" ht="13.5" hidden="1" customHeight="1" x14ac:dyDescent="0.15">
      <c r="DD103" s="1247"/>
      <c r="DE103" s="1247"/>
    </row>
    <row r="104" spans="108:109" ht="13.5" hidden="1" customHeight="1" x14ac:dyDescent="0.15">
      <c r="DD104" s="1247"/>
      <c r="DE104" s="1247"/>
    </row>
    <row r="105" spans="108:109" ht="13.5" hidden="1" customHeight="1" x14ac:dyDescent="0.15">
      <c r="DD105" s="1247"/>
      <c r="DE105" s="1247"/>
    </row>
    <row r="106" spans="108:109" ht="13.5" hidden="1" customHeight="1" x14ac:dyDescent="0.15">
      <c r="DD106" s="1247"/>
      <c r="DE106" s="1247"/>
    </row>
    <row r="107" spans="108:109" ht="13.5" hidden="1" customHeight="1" x14ac:dyDescent="0.15">
      <c r="DD107" s="1247"/>
      <c r="DE107" s="1247"/>
    </row>
    <row r="108" spans="108:109" ht="13.5" hidden="1" customHeight="1" x14ac:dyDescent="0.15">
      <c r="DD108" s="1247"/>
      <c r="DE108" s="1247"/>
    </row>
    <row r="109" spans="108:109" ht="13.5" hidden="1" customHeight="1" x14ac:dyDescent="0.15">
      <c r="DD109" s="1247"/>
      <c r="DE109" s="1247"/>
    </row>
    <row r="110" spans="108:109" ht="13.5" hidden="1" customHeight="1" x14ac:dyDescent="0.15">
      <c r="DD110" s="1247"/>
      <c r="DE110" s="1247"/>
    </row>
    <row r="111" spans="108:109" ht="13.5" hidden="1" customHeight="1" x14ac:dyDescent="0.15">
      <c r="DD111" s="1247"/>
      <c r="DE111" s="1247"/>
    </row>
    <row r="112" spans="108:109" ht="13.5" hidden="1" customHeight="1" x14ac:dyDescent="0.15">
      <c r="DD112" s="1247"/>
      <c r="DE112" s="1247"/>
    </row>
    <row r="113" spans="108:109" ht="13.5" hidden="1" customHeight="1" x14ac:dyDescent="0.15">
      <c r="DD113" s="1247"/>
      <c r="DE113" s="1247"/>
    </row>
    <row r="114" spans="108:109" ht="13.5" hidden="1" customHeight="1" x14ac:dyDescent="0.15">
      <c r="DD114" s="1247"/>
      <c r="DE114" s="1247"/>
    </row>
    <row r="115" spans="108:109" ht="13.5" hidden="1" customHeight="1" x14ac:dyDescent="0.15">
      <c r="DD115" s="1247"/>
      <c r="DE115" s="1247"/>
    </row>
    <row r="116" spans="108:109" ht="13.5" hidden="1" customHeight="1" x14ac:dyDescent="0.15">
      <c r="DD116" s="1247"/>
      <c r="DE116" s="1247"/>
    </row>
    <row r="117" spans="108:109" ht="13.5" hidden="1" customHeight="1" x14ac:dyDescent="0.15">
      <c r="DD117" s="1247"/>
      <c r="DE117" s="1247"/>
    </row>
    <row r="118" spans="108:109" ht="13.5" hidden="1" customHeight="1" x14ac:dyDescent="0.15">
      <c r="DD118" s="1247"/>
      <c r="DE118" s="1247"/>
    </row>
    <row r="119" spans="108:109" ht="13.5" hidden="1" customHeight="1" x14ac:dyDescent="0.15">
      <c r="DD119" s="1247"/>
      <c r="DE119" s="1247"/>
    </row>
    <row r="120" spans="108:109" ht="13.5" hidden="1" customHeight="1" x14ac:dyDescent="0.15">
      <c r="DD120" s="1247"/>
      <c r="DE120" s="1247"/>
    </row>
    <row r="121" spans="108:109" ht="13.5" hidden="1" customHeight="1" x14ac:dyDescent="0.15">
      <c r="DD121" s="1247"/>
      <c r="DE121" s="1247"/>
    </row>
    <row r="122" spans="108:109" ht="13.5" hidden="1" customHeight="1" x14ac:dyDescent="0.15">
      <c r="DD122" s="1247"/>
      <c r="DE122" s="1247"/>
    </row>
    <row r="123" spans="108:109" ht="13.5" hidden="1" customHeight="1" x14ac:dyDescent="0.15">
      <c r="DD123" s="1247"/>
      <c r="DE123" s="1247"/>
    </row>
    <row r="124" spans="108:109" ht="13.5" hidden="1" customHeight="1" x14ac:dyDescent="0.15">
      <c r="DD124" s="1247"/>
      <c r="DE124" s="1247"/>
    </row>
    <row r="125" spans="108:109" ht="13.5" hidden="1" customHeight="1" x14ac:dyDescent="0.15">
      <c r="DD125" s="1247"/>
      <c r="DE125" s="1247"/>
    </row>
    <row r="126" spans="108:109" ht="13.5" hidden="1" customHeight="1" x14ac:dyDescent="0.15">
      <c r="DD126" s="1247"/>
      <c r="DE126" s="1247"/>
    </row>
    <row r="127" spans="108:109" ht="13.5" hidden="1" customHeight="1" x14ac:dyDescent="0.15">
      <c r="DD127" s="1247"/>
      <c r="DE127" s="1247"/>
    </row>
    <row r="128" spans="108:109" ht="13.5" hidden="1" customHeight="1" x14ac:dyDescent="0.15">
      <c r="DD128" s="1247"/>
      <c r="DE128" s="1247"/>
    </row>
    <row r="129" spans="108:109" ht="13.5" hidden="1" customHeight="1" x14ac:dyDescent="0.15">
      <c r="DD129" s="1247"/>
      <c r="DE129" s="1247"/>
    </row>
    <row r="130" spans="108:109" ht="13.5" hidden="1" customHeight="1" x14ac:dyDescent="0.15">
      <c r="DD130" s="1247"/>
      <c r="DE130" s="1247"/>
    </row>
    <row r="131" spans="108:109" ht="13.5" hidden="1" customHeight="1" x14ac:dyDescent="0.15">
      <c r="DD131" s="1247"/>
      <c r="DE131" s="1247"/>
    </row>
    <row r="132" spans="108:109" ht="13.5" hidden="1" customHeight="1" x14ac:dyDescent="0.15">
      <c r="DD132" s="1247"/>
      <c r="DE132" s="1247"/>
    </row>
    <row r="133" spans="108:109" ht="13.5" hidden="1" customHeight="1" x14ac:dyDescent="0.15">
      <c r="DD133" s="1247"/>
      <c r="DE133" s="1247"/>
    </row>
    <row r="134" spans="108:109" ht="13.5" hidden="1" customHeight="1" x14ac:dyDescent="0.15">
      <c r="DD134" s="1247"/>
      <c r="DE134" s="1247"/>
    </row>
    <row r="135" spans="108:109" ht="13.5" hidden="1" customHeight="1" x14ac:dyDescent="0.15">
      <c r="DD135" s="1247"/>
      <c r="DE135" s="1247"/>
    </row>
    <row r="136" spans="108:109" ht="13.5" hidden="1" customHeight="1" x14ac:dyDescent="0.15">
      <c r="DD136" s="1247"/>
      <c r="DE136" s="1247"/>
    </row>
    <row r="137" spans="108:109" ht="13.5" hidden="1" customHeight="1" x14ac:dyDescent="0.15">
      <c r="DD137" s="1247"/>
      <c r="DE137" s="1247"/>
    </row>
    <row r="138" spans="108:109" ht="13.5" hidden="1" customHeight="1" x14ac:dyDescent="0.15">
      <c r="DD138" s="1247"/>
      <c r="DE138" s="1247"/>
    </row>
    <row r="139" spans="108:109" ht="13.5" hidden="1" customHeight="1" x14ac:dyDescent="0.15">
      <c r="DD139" s="1247"/>
      <c r="DE139" s="1247"/>
    </row>
    <row r="140" spans="108:109" ht="13.5" hidden="1" customHeight="1" x14ac:dyDescent="0.15">
      <c r="DD140" s="1247"/>
      <c r="DE140" s="1247"/>
    </row>
    <row r="141" spans="108:109" ht="13.5" hidden="1" customHeight="1" x14ac:dyDescent="0.15">
      <c r="DD141" s="1247"/>
      <c r="DE141" s="1247"/>
    </row>
    <row r="142" spans="108:109" ht="13.5" hidden="1" customHeight="1" x14ac:dyDescent="0.15">
      <c r="DD142" s="1247"/>
      <c r="DE142" s="1247"/>
    </row>
    <row r="143" spans="108:109" ht="13.5" hidden="1" customHeight="1" x14ac:dyDescent="0.15">
      <c r="DD143" s="1247"/>
      <c r="DE143" s="1247"/>
    </row>
    <row r="144" spans="108:109" ht="13.5" hidden="1" customHeight="1" x14ac:dyDescent="0.15">
      <c r="DD144" s="1247"/>
      <c r="DE144" s="1247"/>
    </row>
    <row r="145" spans="108:109" ht="13.5" hidden="1" customHeight="1" x14ac:dyDescent="0.15">
      <c r="DD145" s="1247"/>
      <c r="DE145" s="1247"/>
    </row>
    <row r="146" spans="108:109" ht="13.5" hidden="1" customHeight="1" x14ac:dyDescent="0.15">
      <c r="DD146" s="1247"/>
      <c r="DE146" s="1247"/>
    </row>
    <row r="147" spans="108:109" ht="13.5" hidden="1" customHeight="1" x14ac:dyDescent="0.15">
      <c r="DD147" s="1247"/>
      <c r="DE147" s="1247"/>
    </row>
    <row r="148" spans="108:109" ht="13.5" hidden="1" customHeight="1" x14ac:dyDescent="0.15">
      <c r="DD148" s="1247"/>
      <c r="DE148" s="1247"/>
    </row>
    <row r="149" spans="108:109" ht="13.5" hidden="1" customHeight="1" x14ac:dyDescent="0.15">
      <c r="DD149" s="1247"/>
      <c r="DE149" s="1247"/>
    </row>
    <row r="150" spans="108:109" ht="13.5" hidden="1" customHeight="1" x14ac:dyDescent="0.15">
      <c r="DD150" s="1247"/>
      <c r="DE150" s="1247"/>
    </row>
    <row r="151" spans="108:109" ht="13.5" hidden="1" customHeight="1" x14ac:dyDescent="0.15">
      <c r="DD151" s="1247"/>
      <c r="DE151" s="1247"/>
    </row>
    <row r="152" spans="108:109" ht="13.5" hidden="1" customHeight="1" x14ac:dyDescent="0.15">
      <c r="DD152" s="1247"/>
      <c r="DE152" s="1247"/>
    </row>
    <row r="153" spans="108:109" ht="13.5" hidden="1" customHeight="1" x14ac:dyDescent="0.15">
      <c r="DD153" s="1247"/>
      <c r="DE153" s="1247"/>
    </row>
    <row r="154" spans="108:109" ht="13.5" hidden="1" customHeight="1" x14ac:dyDescent="0.15">
      <c r="DD154" s="1247"/>
      <c r="DE154" s="1247"/>
    </row>
    <row r="155" spans="108:109" ht="13.5" hidden="1" customHeight="1" x14ac:dyDescent="0.15">
      <c r="DD155" s="1247"/>
      <c r="DE155" s="1247"/>
    </row>
    <row r="156" spans="108:109" ht="13.5" hidden="1" customHeight="1" x14ac:dyDescent="0.15">
      <c r="DD156" s="1247"/>
      <c r="DE156" s="1247"/>
    </row>
    <row r="157" spans="108:109" ht="13.5" hidden="1" customHeight="1" x14ac:dyDescent="0.15">
      <c r="DD157" s="1247"/>
      <c r="DE157" s="1247"/>
    </row>
    <row r="158" spans="108:109" ht="13.5" hidden="1" customHeight="1" x14ac:dyDescent="0.15">
      <c r="DD158" s="1247"/>
      <c r="DE158" s="1247"/>
    </row>
    <row r="159" spans="108:109" ht="13.5" hidden="1" customHeight="1" x14ac:dyDescent="0.15">
      <c r="DD159" s="1247"/>
      <c r="DE159" s="1247"/>
    </row>
    <row r="160" spans="108:109" ht="13.5" hidden="1" customHeight="1" x14ac:dyDescent="0.15">
      <c r="DD160" s="1247"/>
      <c r="DE160" s="124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DtYy8uu0oV57fLdoHTuhsPtspCg0sIWLpXVn1dg47hh6ufL6UipBGav6fMYkAgwWjjsicuYYOqskQuctjJpNA==" saltValue="YVM0FwXWMzDg8H1W/Bp2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CB11" sqref="CB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smrCT3xMKpqsmAcQPtRlkeWgJo4zSqwK/POIYOTCHhka2TcmjzbSF6PzSZNfL6rVjcOcD87WVHtAEr1viihpQ==" saltValue="fJ0a5grJ8EvNV7gC0Jaw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CB11" sqref="CB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9vkOgcAiGNUy40g9GrPKtPesnrYOnWOPH3tXQUvBiNqv1/5SMhDD1yLOZZzsfczrza7PyAiR6Ex/Tp5rsHXyA==" saltValue="xdfRkSVG7hfvoO2OIsZK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189597</v>
      </c>
      <c r="E3" s="141"/>
      <c r="F3" s="142">
        <v>118223</v>
      </c>
      <c r="G3" s="143"/>
      <c r="H3" s="144"/>
    </row>
    <row r="4" spans="1:8" x14ac:dyDescent="0.15">
      <c r="A4" s="145"/>
      <c r="B4" s="146"/>
      <c r="C4" s="147"/>
      <c r="D4" s="148">
        <v>119360</v>
      </c>
      <c r="E4" s="149"/>
      <c r="F4" s="150">
        <v>57106</v>
      </c>
      <c r="G4" s="151"/>
      <c r="H4" s="152"/>
    </row>
    <row r="5" spans="1:8" x14ac:dyDescent="0.15">
      <c r="A5" s="133" t="s">
        <v>528</v>
      </c>
      <c r="B5" s="138"/>
      <c r="C5" s="139"/>
      <c r="D5" s="140">
        <v>94564</v>
      </c>
      <c r="E5" s="141"/>
      <c r="F5" s="142">
        <v>128485</v>
      </c>
      <c r="G5" s="143"/>
      <c r="H5" s="144"/>
    </row>
    <row r="6" spans="1:8" x14ac:dyDescent="0.15">
      <c r="A6" s="145"/>
      <c r="B6" s="146"/>
      <c r="C6" s="147"/>
      <c r="D6" s="148">
        <v>24217</v>
      </c>
      <c r="E6" s="149"/>
      <c r="F6" s="150">
        <v>62765</v>
      </c>
      <c r="G6" s="151"/>
      <c r="H6" s="152"/>
    </row>
    <row r="7" spans="1:8" x14ac:dyDescent="0.15">
      <c r="A7" s="133" t="s">
        <v>529</v>
      </c>
      <c r="B7" s="138"/>
      <c r="C7" s="139"/>
      <c r="D7" s="140">
        <v>71464</v>
      </c>
      <c r="E7" s="141"/>
      <c r="F7" s="142">
        <v>128611</v>
      </c>
      <c r="G7" s="143"/>
      <c r="H7" s="144"/>
    </row>
    <row r="8" spans="1:8" x14ac:dyDescent="0.15">
      <c r="A8" s="145"/>
      <c r="B8" s="146"/>
      <c r="C8" s="147"/>
      <c r="D8" s="148">
        <v>35417</v>
      </c>
      <c r="E8" s="149"/>
      <c r="F8" s="150">
        <v>61552</v>
      </c>
      <c r="G8" s="151"/>
      <c r="H8" s="152"/>
    </row>
    <row r="9" spans="1:8" x14ac:dyDescent="0.15">
      <c r="A9" s="133" t="s">
        <v>530</v>
      </c>
      <c r="B9" s="138"/>
      <c r="C9" s="139"/>
      <c r="D9" s="140">
        <v>62378</v>
      </c>
      <c r="E9" s="141"/>
      <c r="F9" s="142">
        <v>138651</v>
      </c>
      <c r="G9" s="143"/>
      <c r="H9" s="144"/>
    </row>
    <row r="10" spans="1:8" x14ac:dyDescent="0.15">
      <c r="A10" s="145"/>
      <c r="B10" s="146"/>
      <c r="C10" s="147"/>
      <c r="D10" s="148">
        <v>32637</v>
      </c>
      <c r="E10" s="149"/>
      <c r="F10" s="150">
        <v>71211</v>
      </c>
      <c r="G10" s="151"/>
      <c r="H10" s="152"/>
    </row>
    <row r="11" spans="1:8" x14ac:dyDescent="0.15">
      <c r="A11" s="133" t="s">
        <v>531</v>
      </c>
      <c r="B11" s="138"/>
      <c r="C11" s="139"/>
      <c r="D11" s="140">
        <v>147438</v>
      </c>
      <c r="E11" s="141"/>
      <c r="F11" s="142">
        <v>122882</v>
      </c>
      <c r="G11" s="143"/>
      <c r="H11" s="144"/>
    </row>
    <row r="12" spans="1:8" x14ac:dyDescent="0.15">
      <c r="A12" s="145"/>
      <c r="B12" s="146"/>
      <c r="C12" s="153"/>
      <c r="D12" s="148">
        <v>39650</v>
      </c>
      <c r="E12" s="149"/>
      <c r="F12" s="150">
        <v>65785</v>
      </c>
      <c r="G12" s="151"/>
      <c r="H12" s="152"/>
    </row>
    <row r="13" spans="1:8" x14ac:dyDescent="0.15">
      <c r="A13" s="133"/>
      <c r="B13" s="138"/>
      <c r="C13" s="154"/>
      <c r="D13" s="155">
        <v>113088</v>
      </c>
      <c r="E13" s="156"/>
      <c r="F13" s="157">
        <v>127370</v>
      </c>
      <c r="G13" s="158"/>
      <c r="H13" s="144"/>
    </row>
    <row r="14" spans="1:8" x14ac:dyDescent="0.15">
      <c r="A14" s="145"/>
      <c r="B14" s="146"/>
      <c r="C14" s="147"/>
      <c r="D14" s="148">
        <v>50256</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2.19</v>
      </c>
      <c r="C19" s="159">
        <f>ROUND(VALUE(SUBSTITUTE(実質収支比率等に係る経年分析!G$48,"▲","-")),2)</f>
        <v>2.0499999999999998</v>
      </c>
      <c r="D19" s="159">
        <f>ROUND(VALUE(SUBSTITUTE(実質収支比率等に係る経年分析!H$48,"▲","-")),2)</f>
        <v>2</v>
      </c>
      <c r="E19" s="159">
        <f>ROUND(VALUE(SUBSTITUTE(実質収支比率等に係る経年分析!I$48,"▲","-")),2)</f>
        <v>3.1</v>
      </c>
      <c r="F19" s="159">
        <f>ROUND(VALUE(SUBSTITUTE(実質収支比率等に係る経年分析!J$48,"▲","-")),2)</f>
        <v>1.94</v>
      </c>
    </row>
    <row r="20" spans="1:11" x14ac:dyDescent="0.15">
      <c r="A20" s="159" t="s">
        <v>49</v>
      </c>
      <c r="B20" s="159">
        <f>ROUND(VALUE(SUBSTITUTE(実質収支比率等に係る経年分析!F$47,"▲","-")),2)</f>
        <v>32.049999999999997</v>
      </c>
      <c r="C20" s="159">
        <f>ROUND(VALUE(SUBSTITUTE(実質収支比率等に係る経年分析!G$47,"▲","-")),2)</f>
        <v>33.11</v>
      </c>
      <c r="D20" s="159">
        <f>ROUND(VALUE(SUBSTITUTE(実質収支比率等に係る経年分析!H$47,"▲","-")),2)</f>
        <v>30.09</v>
      </c>
      <c r="E20" s="159">
        <f>ROUND(VALUE(SUBSTITUTE(実質収支比率等に係る経年分析!I$47,"▲","-")),2)</f>
        <v>23.11</v>
      </c>
      <c r="F20" s="159">
        <f>ROUND(VALUE(SUBSTITUTE(実質収支比率等に係る経年分析!J$47,"▲","-")),2)</f>
        <v>18.75</v>
      </c>
    </row>
    <row r="21" spans="1:11" x14ac:dyDescent="0.15">
      <c r="A21" s="159" t="s">
        <v>50</v>
      </c>
      <c r="B21" s="159">
        <f>IF(ISNUMBER(VALUE(SUBSTITUTE(実質収支比率等に係る経年分析!F$49,"▲","-"))),ROUND(VALUE(SUBSTITUTE(実質収支比率等に係る経年分析!F$49,"▲","-")),2),NA())</f>
        <v>-0.2</v>
      </c>
      <c r="C21" s="159">
        <f>IF(ISNUMBER(VALUE(SUBSTITUTE(実質収支比率等に係る経年分析!G$49,"▲","-"))),ROUND(VALUE(SUBSTITUTE(実質収支比率等に係る経年分析!G$49,"▲","-")),2),NA())</f>
        <v>2.2000000000000002</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-6.13</v>
      </c>
      <c r="F21" s="159">
        <f>IF(ISNUMBER(VALUE(SUBSTITUTE(実質収支比率等に係る経年分析!J$49,"▲","-"))),ROUND(VALUE(SUBSTITUTE(実質収支比率等に係る経年分析!J$49,"▲","-")),2),NA())</f>
        <v>-5.44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1.35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1.05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0.14000000000000001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x14ac:dyDescent="0.15">
      <c r="A34" s="160" t="str">
        <f>IF(連結実質赤字比率に係る赤字・黒字の構成分析!C$36="",NA(),連結実質赤字比率に係る赤字・黒字の構成分析!C$36)</f>
        <v>国民健康保険事業会計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2.1800000000000002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1.93</v>
      </c>
    </row>
    <row r="36" spans="1:16" x14ac:dyDescent="0.15">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879</v>
      </c>
      <c r="E42" s="161"/>
      <c r="F42" s="161"/>
      <c r="G42" s="161">
        <f>'実質公債費比率（分子）の構造'!L$52</f>
        <v>832</v>
      </c>
      <c r="H42" s="161"/>
      <c r="I42" s="161"/>
      <c r="J42" s="161">
        <f>'実質公債費比率（分子）の構造'!M$52</f>
        <v>799</v>
      </c>
      <c r="K42" s="161"/>
      <c r="L42" s="161"/>
      <c r="M42" s="161">
        <f>'実質公債費比率（分子）の構造'!N$52</f>
        <v>824</v>
      </c>
      <c r="N42" s="161"/>
      <c r="O42" s="161"/>
      <c r="P42" s="161">
        <f>'実質公債費比率（分子）の構造'!O$52</f>
        <v>854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14</v>
      </c>
      <c r="C44" s="161"/>
      <c r="D44" s="161"/>
      <c r="E44" s="161">
        <f>'実質公債費比率（分子）の構造'!L$50</f>
        <v>13</v>
      </c>
      <c r="F44" s="161"/>
      <c r="G44" s="161"/>
      <c r="H44" s="161" t="str">
        <f>'実質公債費比率（分子）の構造'!M$50</f>
        <v>-</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68</v>
      </c>
      <c r="C45" s="161"/>
      <c r="D45" s="161"/>
      <c r="E45" s="161">
        <f>'実質公債費比率（分子）の構造'!L$49</f>
        <v>69</v>
      </c>
      <c r="F45" s="161"/>
      <c r="G45" s="161"/>
      <c r="H45" s="161">
        <f>'実質公債費比率（分子）の構造'!M$49</f>
        <v>72</v>
      </c>
      <c r="I45" s="161"/>
      <c r="J45" s="161"/>
      <c r="K45" s="161">
        <f>'実質公債費比率（分子）の構造'!N$49</f>
        <v>67</v>
      </c>
      <c r="L45" s="161"/>
      <c r="M45" s="161"/>
      <c r="N45" s="161">
        <f>'実質公債費比率（分子）の構造'!O$49</f>
        <v>58</v>
      </c>
      <c r="O45" s="161"/>
      <c r="P45" s="161"/>
    </row>
    <row r="46" spans="1:16" x14ac:dyDescent="0.15">
      <c r="A46" s="161" t="s">
        <v>61</v>
      </c>
      <c r="B46" s="161">
        <f>'実質公債費比率（分子）の構造'!K$48</f>
        <v>332</v>
      </c>
      <c r="C46" s="161"/>
      <c r="D46" s="161"/>
      <c r="E46" s="161">
        <f>'実質公債費比率（分子）の構造'!L$48</f>
        <v>343</v>
      </c>
      <c r="F46" s="161"/>
      <c r="G46" s="161"/>
      <c r="H46" s="161">
        <f>'実質公債費比率（分子）の構造'!M$48</f>
        <v>346</v>
      </c>
      <c r="I46" s="161"/>
      <c r="J46" s="161"/>
      <c r="K46" s="161">
        <f>'実質公債費比率（分子）の構造'!N$48</f>
        <v>398</v>
      </c>
      <c r="L46" s="161"/>
      <c r="M46" s="161"/>
      <c r="N46" s="161">
        <f>'実質公債費比率（分子）の構造'!O$48</f>
        <v>376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788</v>
      </c>
      <c r="C49" s="161"/>
      <c r="D49" s="161"/>
      <c r="E49" s="161">
        <f>'実質公債費比率（分子）の構造'!L$45</f>
        <v>726</v>
      </c>
      <c r="F49" s="161"/>
      <c r="G49" s="161"/>
      <c r="H49" s="161">
        <f>'実質公債費比率（分子）の構造'!M$45</f>
        <v>655</v>
      </c>
      <c r="I49" s="161"/>
      <c r="J49" s="161"/>
      <c r="K49" s="161">
        <f>'実質公債費比率（分子）の構造'!N$45</f>
        <v>712</v>
      </c>
      <c r="L49" s="161"/>
      <c r="M49" s="161"/>
      <c r="N49" s="161">
        <f>'実質公債費比率（分子）の構造'!O$45</f>
        <v>748</v>
      </c>
      <c r="O49" s="161"/>
      <c r="P49" s="161"/>
    </row>
    <row r="50" spans="1:16" x14ac:dyDescent="0.15">
      <c r="A50" s="161" t="s">
        <v>65</v>
      </c>
      <c r="B50" s="161" t="e">
        <f>NA()</f>
        <v>#N/A</v>
      </c>
      <c r="C50" s="161">
        <f>IF(ISNUMBER('実質公債費比率（分子）の構造'!K$53),'実質公債費比率（分子）の構造'!K$53,NA())</f>
        <v>323</v>
      </c>
      <c r="D50" s="161" t="e">
        <f>NA()</f>
        <v>#N/A</v>
      </c>
      <c r="E50" s="161" t="e">
        <f>NA()</f>
        <v>#N/A</v>
      </c>
      <c r="F50" s="161">
        <f>IF(ISNUMBER('実質公債費比率（分子）の構造'!L$53),'実質公債費比率（分子）の構造'!L$53,NA())</f>
        <v>319</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354</v>
      </c>
      <c r="M50" s="161" t="e">
        <f>NA()</f>
        <v>#N/A</v>
      </c>
      <c r="N50" s="161" t="e">
        <f>NA()</f>
        <v>#N/A</v>
      </c>
      <c r="O50" s="161">
        <f>IF(ISNUMBER('実質公債費比率（分子）の構造'!O$53),'実質公債費比率（分子）の構造'!O$53,NA())</f>
        <v>329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6608</v>
      </c>
      <c r="E56" s="160"/>
      <c r="F56" s="160"/>
      <c r="G56" s="160">
        <f>'将来負担比率（分子）の構造'!J$52</f>
        <v>6969</v>
      </c>
      <c r="H56" s="160"/>
      <c r="I56" s="160"/>
      <c r="J56" s="160">
        <f>'将来負担比率（分子）の構造'!K$52</f>
        <v>6865</v>
      </c>
      <c r="K56" s="160"/>
      <c r="L56" s="160"/>
      <c r="M56" s="160">
        <f>'将来負担比率（分子）の構造'!L$52</f>
        <v>6346</v>
      </c>
      <c r="N56" s="160"/>
      <c r="O56" s="160"/>
      <c r="P56" s="160">
        <f>'将来負担比率（分子）の構造'!M$52</f>
        <v>5806</v>
      </c>
    </row>
    <row r="57" spans="1:16" x14ac:dyDescent="0.15">
      <c r="A57" s="160" t="s">
        <v>36</v>
      </c>
      <c r="B57" s="160"/>
      <c r="C57" s="160"/>
      <c r="D57" s="160">
        <f>'将来負担比率（分子）の構造'!I$51</f>
        <v>897</v>
      </c>
      <c r="E57" s="160"/>
      <c r="F57" s="160"/>
      <c r="G57" s="160">
        <f>'将来負担比率（分子）の構造'!J$51</f>
        <v>765</v>
      </c>
      <c r="H57" s="160"/>
      <c r="I57" s="160"/>
      <c r="J57" s="160">
        <f>'将来負担比率（分子）の構造'!K$51</f>
        <v>652</v>
      </c>
      <c r="K57" s="160"/>
      <c r="L57" s="160"/>
      <c r="M57" s="160">
        <f>'将来負担比率（分子）の構造'!L$51</f>
        <v>582</v>
      </c>
      <c r="N57" s="160"/>
      <c r="O57" s="160"/>
      <c r="P57" s="160">
        <f>'将来負担比率（分子）の構造'!M$51</f>
        <v>497</v>
      </c>
    </row>
    <row r="58" spans="1:16" x14ac:dyDescent="0.15">
      <c r="A58" s="160" t="s">
        <v>35</v>
      </c>
      <c r="B58" s="160"/>
      <c r="C58" s="160"/>
      <c r="D58" s="160">
        <f>'将来負担比率（分子）の構造'!I$50</f>
        <v>1458</v>
      </c>
      <c r="E58" s="160"/>
      <c r="F58" s="160"/>
      <c r="G58" s="160">
        <f>'将来負担比率（分子）の構造'!J$50</f>
        <v>1508</v>
      </c>
      <c r="H58" s="160"/>
      <c r="I58" s="160"/>
      <c r="J58" s="160">
        <f>'将来負担比率（分子）の構造'!K$50</f>
        <v>1411</v>
      </c>
      <c r="K58" s="160"/>
      <c r="L58" s="160"/>
      <c r="M58" s="160">
        <f>'将来負担比率（分子）の構造'!L$50</f>
        <v>1247</v>
      </c>
      <c r="N58" s="160"/>
      <c r="O58" s="160"/>
      <c r="P58" s="160">
        <f>'将来負担比率（分子）の構造'!M$50</f>
        <v>1129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571</v>
      </c>
      <c r="C62" s="160"/>
      <c r="D62" s="160"/>
      <c r="E62" s="160">
        <f>'将来負担比率（分子）の構造'!J$45</f>
        <v>587</v>
      </c>
      <c r="F62" s="160"/>
      <c r="G62" s="160"/>
      <c r="H62" s="160">
        <f>'将来負担比率（分子）の構造'!K$45</f>
        <v>488</v>
      </c>
      <c r="I62" s="160"/>
      <c r="J62" s="160"/>
      <c r="K62" s="160">
        <f>'将来負担比率（分子）の構造'!L$45</f>
        <v>400</v>
      </c>
      <c r="L62" s="160"/>
      <c r="M62" s="160"/>
      <c r="N62" s="160">
        <f>'将来負担比率（分子）の構造'!M$45</f>
        <v>259</v>
      </c>
      <c r="O62" s="160"/>
      <c r="P62" s="160"/>
    </row>
    <row r="63" spans="1:16" x14ac:dyDescent="0.15">
      <c r="A63" s="160" t="s">
        <v>28</v>
      </c>
      <c r="B63" s="160">
        <f>'将来負担比率（分子）の構造'!I$44</f>
        <v>429</v>
      </c>
      <c r="C63" s="160"/>
      <c r="D63" s="160"/>
      <c r="E63" s="160">
        <f>'将来負担比率（分子）の構造'!J$44</f>
        <v>707</v>
      </c>
      <c r="F63" s="160"/>
      <c r="G63" s="160"/>
      <c r="H63" s="160">
        <f>'将来負担比率（分子）の構造'!K$44</f>
        <v>660</v>
      </c>
      <c r="I63" s="160"/>
      <c r="J63" s="160"/>
      <c r="K63" s="160">
        <f>'将来負担比率（分子）の構造'!L$44</f>
        <v>578</v>
      </c>
      <c r="L63" s="160"/>
      <c r="M63" s="160"/>
      <c r="N63" s="160">
        <f>'将来負担比率（分子）の構造'!M$44</f>
        <v>509</v>
      </c>
      <c r="O63" s="160"/>
      <c r="P63" s="160"/>
    </row>
    <row r="64" spans="1:16" x14ac:dyDescent="0.15">
      <c r="A64" s="160" t="s">
        <v>27</v>
      </c>
      <c r="B64" s="160">
        <f>'将来負担比率（分子）の構造'!I$43</f>
        <v>3410</v>
      </c>
      <c r="C64" s="160"/>
      <c r="D64" s="160"/>
      <c r="E64" s="160">
        <f>'将来負担比率（分子）の構造'!J$43</f>
        <v>3307</v>
      </c>
      <c r="F64" s="160"/>
      <c r="G64" s="160"/>
      <c r="H64" s="160">
        <f>'将来負担比率（分子）の構造'!K$43</f>
        <v>3188</v>
      </c>
      <c r="I64" s="160"/>
      <c r="J64" s="160"/>
      <c r="K64" s="160">
        <f>'将来負担比率（分子）の構造'!L$43</f>
        <v>3022</v>
      </c>
      <c r="L64" s="160"/>
      <c r="M64" s="160"/>
      <c r="N64" s="160">
        <f>'将来負担比率（分子）の構造'!M$43</f>
        <v>2809</v>
      </c>
      <c r="O64" s="160"/>
      <c r="P64" s="160"/>
    </row>
    <row r="65" spans="1:16" x14ac:dyDescent="0.15">
      <c r="A65" s="160" t="s">
        <v>26</v>
      </c>
      <c r="B65" s="160">
        <f>'将来負担比率（分子）の構造'!I$42</f>
        <v>34</v>
      </c>
      <c r="C65" s="160"/>
      <c r="D65" s="160"/>
      <c r="E65" s="160">
        <f>'将来負担比率（分子）の構造'!J$42</f>
        <v>20</v>
      </c>
      <c r="F65" s="160"/>
      <c r="G65" s="160"/>
      <c r="H65" s="160" t="str">
        <f>'将来負担比率（分子）の構造'!K$42</f>
        <v>-</v>
      </c>
      <c r="I65" s="160"/>
      <c r="J65" s="160"/>
      <c r="K65" s="160">
        <f>'将来負担比率（分子）の構造'!L$42</f>
        <v>1</v>
      </c>
      <c r="L65" s="160"/>
      <c r="M65" s="160"/>
      <c r="N65" s="160">
        <f>'将来負担比率（分子）の構造'!M$42</f>
        <v>1</v>
      </c>
      <c r="O65" s="160"/>
      <c r="P65" s="160"/>
    </row>
    <row r="66" spans="1:16" x14ac:dyDescent="0.15">
      <c r="A66" s="160" t="s">
        <v>25</v>
      </c>
      <c r="B66" s="160">
        <f>'将来負担比率（分子）の構造'!I$41</f>
        <v>6359</v>
      </c>
      <c r="C66" s="160"/>
      <c r="D66" s="160"/>
      <c r="E66" s="160">
        <f>'将来負担比率（分子）の構造'!J$41</f>
        <v>6133</v>
      </c>
      <c r="F66" s="160"/>
      <c r="G66" s="160"/>
      <c r="H66" s="160">
        <f>'将来負担比率（分子）の構造'!K$41</f>
        <v>5952</v>
      </c>
      <c r="I66" s="160"/>
      <c r="J66" s="160"/>
      <c r="K66" s="160">
        <f>'将来負担比率（分子）の構造'!L$41</f>
        <v>5667</v>
      </c>
      <c r="L66" s="160"/>
      <c r="M66" s="160"/>
      <c r="N66" s="160">
        <f>'将来負担比率（分子）の構造'!M$41</f>
        <v>5667</v>
      </c>
      <c r="O66" s="160"/>
      <c r="P66" s="160"/>
    </row>
    <row r="67" spans="1:16" x14ac:dyDescent="0.15">
      <c r="A67" s="160" t="s">
        <v>69</v>
      </c>
      <c r="B67" s="160" t="e">
        <f>NA()</f>
        <v>#N/A</v>
      </c>
      <c r="C67" s="160">
        <f>IF(ISNUMBER('将来負担比率（分子）の構造'!I$53), IF('将来負担比率（分子）の構造'!I$53 &lt; 0, 0, '将来負担比率（分子）の構造'!I$53), NA())</f>
        <v>1842</v>
      </c>
      <c r="D67" s="160" t="e">
        <f>NA()</f>
        <v>#N/A</v>
      </c>
      <c r="E67" s="160" t="e">
        <f>NA()</f>
        <v>#N/A</v>
      </c>
      <c r="F67" s="160">
        <f>IF(ISNUMBER('将来負担比率（分子）の構造'!J$53), IF('将来負担比率（分子）の構造'!J$53 &lt; 0, 0, '将来負担比率（分子）の構造'!J$53), NA())</f>
        <v>1511</v>
      </c>
      <c r="G67" s="160" t="e">
        <f>NA()</f>
        <v>#N/A</v>
      </c>
      <c r="H67" s="160" t="e">
        <f>NA()</f>
        <v>#N/A</v>
      </c>
      <c r="I67" s="160">
        <f>IF(ISNUMBER('将来負担比率（分子）の構造'!K$53), IF('将来負担比率（分子）の構造'!K$53 &lt; 0, 0, '将来負担比率（分子）の構造'!K$53), NA())</f>
        <v>1359</v>
      </c>
      <c r="J67" s="160" t="e">
        <f>NA()</f>
        <v>#N/A</v>
      </c>
      <c r="K67" s="160" t="e">
        <f>NA()</f>
        <v>#N/A</v>
      </c>
      <c r="L67" s="160">
        <f>IF(ISNUMBER('将来負担比率（分子）の構造'!L$53), IF('将来負担比率（分子）の構造'!L$53 &lt; 0, 0, '将来負担比率（分子）の構造'!L$53), NA())</f>
        <v>1493</v>
      </c>
      <c r="M67" s="160" t="e">
        <f>NA()</f>
        <v>#N/A</v>
      </c>
      <c r="N67" s="160" t="e">
        <f>NA()</f>
        <v>#N/A</v>
      </c>
      <c r="O67" s="160">
        <f>IF(ISNUMBER('将来負担比率（分子）の構造'!M$53), IF('将来負担比率（分子）の構造'!M$53 &lt; 0, 0, '将来負担比率（分子）の構造'!M$53), NA())</f>
        <v>1814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948</v>
      </c>
      <c r="C72" s="164">
        <f>基金残高に係る経年分析!G55</f>
        <v>722</v>
      </c>
      <c r="D72" s="164">
        <f>基金残高に係る経年分析!H55</f>
        <v>588</v>
      </c>
    </row>
    <row r="73" spans="1:16" x14ac:dyDescent="0.15">
      <c r="A73" s="163" t="s">
        <v>72</v>
      </c>
      <c r="B73" s="164">
        <f>基金残高に係る経年分析!F56</f>
        <v>31</v>
      </c>
      <c r="C73" s="164">
        <f>基金残高に係る経年分析!G56</f>
        <v>31</v>
      </c>
      <c r="D73" s="164">
        <f>基金残高に係る経年分析!H56</f>
        <v>31</v>
      </c>
    </row>
    <row r="74" spans="1:16" x14ac:dyDescent="0.15">
      <c r="A74" s="163" t="s">
        <v>73</v>
      </c>
      <c r="B74" s="164">
        <f>基金残高に係る経年分析!F57</f>
        <v>289</v>
      </c>
      <c r="C74" s="164">
        <f>基金残高に係る経年分析!G57</f>
        <v>318</v>
      </c>
      <c r="D74" s="164">
        <f>基金残高に係る経年分析!H57</f>
        <v>356</v>
      </c>
    </row>
  </sheetData>
  <sheetProtection algorithmName="SHA-512" hashValue="x0qFh04Ej4SIv1rOYJCGe8h/5b2+DqNh9aaxqxFchqgxBE1CCSS72EU/oPCReoPva8dyy2l6IoiYuyhDjTSUqQ==" saltValue="vApHofihwOKgZmts+sXl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zaisei3</cp:lastModifiedBy>
  <cp:lastPrinted>2019-03-12T00:28:55Z</cp:lastPrinted>
  <dcterms:created xsi:type="dcterms:W3CDTF">2019-02-14T01:02:23Z</dcterms:created>
  <dcterms:modified xsi:type="dcterms:W3CDTF">2019-10-29T04:51:09Z</dcterms:modified>
</cp:coreProperties>
</file>