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6" i="9"/>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U36" i="9"/>
  <c r="C36" i="9"/>
  <c r="CO35" i="9"/>
  <c r="BW35" i="9"/>
  <c r="BE35" i="9"/>
  <c r="C35" i="9"/>
  <c r="CO34" i="9"/>
  <c r="BW34" i="9"/>
  <c r="U34" i="9"/>
  <c r="U35" i="9" s="1"/>
  <c r="C34" i="9"/>
  <c r="AM34" i="9" s="1"/>
  <c r="AM35" i="9" s="1"/>
  <c r="AM36" i="9" s="1"/>
  <c r="BE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<sst xmlns="http://schemas.openxmlformats.org/spreadsheetml/2006/main" count="1007" uniqueCount="547">
  <si>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</si>
  <si>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</si>
  <si>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</si>
  <si>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</si>
  <si>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</si>
  <si>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</si>
  <si>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</si>
  <si>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</si>
  <si>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</si>
  <si>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</si>
  <si>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</si>
  <si>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</si>
  <si>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</si>
  <si>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</si>
  <si>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</si>
  <si>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</si>
  <si>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</si>
  <si>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</si>
  <si>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</si>
  <si>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</si>
  <si>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</si>
  <si>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</si>
  <si>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</si>
  <si>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</si>
  <si>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</si>
  <si>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</si>
  <si>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</si>
  <si>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</si>
  <si>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</si>
  <si>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</si>
  <si>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</si>
  <si>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</si>
  <si>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</si>
  <si>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</si>
  <si>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</si>
  <si>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</si>
  <si>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</si>
  <si>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</si>
  <si>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</si>
  <si>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</si>
  <si>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</si>
  <si>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</si>
  <si>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</si>
  <si>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</si>
  <si>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</si>
  <si>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</si>
  <si>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</si>
  <si>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</si>
  <si>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</si>
  <si>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</si>
  <si>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</si>
  <si>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</si>
  <si>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</si>
  <si>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</si>
  <si>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</si>
  <si>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</si>
  <si>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</si>
  <si>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</si>
  <si>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</si>
  <si>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</si>
  <si>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</si>
  <si>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</si>
  <si>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</si>
  <si>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</si>
  <si>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</si>
  <si>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</si>
  <si>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</si>
  <si>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</si>
  <si>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</si>
  <si>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</si>
  <si>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</si>
  <si>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</si>
  <si>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</si>
  <si>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</si>
  <si>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</si>
  <si>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</si>
  <si>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</si>
  <si>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</si>
  <si>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</si>
  <si>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</si>
  <si>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</si>
  <si>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</si>
  <si>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奈井江町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</si>
  <si>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</si>
  <si>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</si>
  <si>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</si>
  <si>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</si>
  <si>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</si>
  <si>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</si>
  <si>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</si>
  <si>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</si>
  <si>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</si>
  <si>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</si>
  <si>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</si>
  <si>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</si>
  <si>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</si>
  <si>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</si>
  <si>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</si>
  <si>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</si>
  <si>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</si>
  <si>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</si>
  <si>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</si>
  <si>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</si>
  <si>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</si>
  <si>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</si>
  <si>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</si>
  <si>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</si>
  <si>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</si>
  <si>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</si>
  <si>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</si>
  <si>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</si>
  <si>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</si>
  <si>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</si>
  <si>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</si>
  <si>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</si>
  <si>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</si>
  <si>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</si>
  <si>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</si>
  <si>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</si>
  <si>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</si>
  <si>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</si>
  <si>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</si>
  <si>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</si>
  <si>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</si>
  <si>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</si>
  <si>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</si>
  <si>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</si>
  <si>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</si>
  <si>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</si>
  <si>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</si>
  <si>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</si>
  <si>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</si>
  <si>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</si>
  <si>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</si>
  <si>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</si>
  <si>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</si>
  <si>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</si>
  <si>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</si>
  <si>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</si>
  <si>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</si>
  <si>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</si>
  <si>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</si>
  <si>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</si>
  <si>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</si>
  <si>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</si>
  <si>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</si>
  <si>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</si>
  <si>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</si>
  <si>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</si>
  <si>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</si>
  <si>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</si>
  <si>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</si>
  <si>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</si>
  <si>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</si>
  <si>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</si>
  <si>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</si>
  <si>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</si>
  <si>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</si>
  <si>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</si>
  <si>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</si>
  <si>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</si>
  <si>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</si>
  <si>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</si>
  <si>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</si>
  <si>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</si>
  <si>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</si>
  <si>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</si>
  <si>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</si>
  <si>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</si>
  <si>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</si>
  <si>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</si>
  <si>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</si>
  <si>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</si>
  <si>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</si>
  <si>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</si>
  <si>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</si>
  <si>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</si>
  <si>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</si>
  <si>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</si>
  <si>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</si>
  <si>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</si>
  <si>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</si>
  <si>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</si>
  <si>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</si>
  <si>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</si>
  <si>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</si>
  <si>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</si>
  <si>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</si>
  <si>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</si>
  <si>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</si>
  <si>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</si>
  <si>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</si>
  <si>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</si>
  <si>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</si>
  <si>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北海道奈井江町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</si>
  <si>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</si>
  <si>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</si>
  <si>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</si>
  <si>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</si>
  <si>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</si>
  <si>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</si>
  <si>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</si>
  <si>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</si>
  <si>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</si>
  <si>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</si>
  <si>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</si>
  <si>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</si>
  <si>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</si>
  <si>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</si>
  <si>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</si>
  <si>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</si>
  <si>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</si>
  <si>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</si>
  <si>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</si>
  <si>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</si>
  <si>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</si>
  <si>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</si>
  <si>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</si>
  <si>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</si>
  <si>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</si>
  <si>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</si>
  <si>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</si>
  <si>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</si>
  <si>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</si>
  <si>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</si>
  <si>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</si>
  <si>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</si>
  <si>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</si>
  <si>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</si>
  <si>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</si>
  <si>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</si>
  <si>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</si>
  <si>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</si>
  <si>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</si>
  <si>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</si>
  <si>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</si>
  <si>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</si>
  <si>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</si>
  <si>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</si>
  <si>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</si>
  <si>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</si>
  <si>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</si>
  <si>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</si>
  <si>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</si>
  <si>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</si>
  <si>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</si>
  <si>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</si>
  <si>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</si>
  <si>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</si>
  <si>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</si>
  <si>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</si>
  <si>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</si>
  <si>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</si>
  <si>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</si>
  <si>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</si>
  <si>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</si>
  <si>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</si>
  <si>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</si>
  <si>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</si>
  <si>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</si>
  <si>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</si>
  <si>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</si>
  <si>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</si>
  <si>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</si>
  <si>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</si>
  <si>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</si>
  <si>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</si>
  <si>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</si>
  <si>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</si>
  <si>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</si>
  <si>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</si>
  <si>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</si>
  <si>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</si>
  <si>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</si>
  <si>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</si>
  <si>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</si>
  <si>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</si>
  <si>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</si>
  <si>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</si>
  <si>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</si>
  <si>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</si>
  <si>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</si>
  <si>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</si>
  <si>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</si>
  <si>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</si>
  <si>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</si>
  <si>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</si>
  <si>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</si>
  <si>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</si>
  <si>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</si>
  <si>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</si>
  <si>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</si>
  <si>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</si>
  <si>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</si>
  <si>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</si>
  <si>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</si>
  <si>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</si>
  <si>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</si>
  <si>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</si>
  <si>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</si>
  <si>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</si>
  <si>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</si>
  <si>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</si>
  <si>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</si>
  <si>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</si>
  <si>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</si>
  <si>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</si>
  <si>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</si>
  <si>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</si>
  <si>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</si>
  <si>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</si>
  <si>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</si>
  <si>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</si>
  <si>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</si>
  <si>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</si>
  <si>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</si>
  <si>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</si>
  <si>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</si>
  <si>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</si>
  <si>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</si>
  <si>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</si>
  <si>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</si>
  <si>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</si>
  <si>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</si>
  <si>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</si>
  <si>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</si>
  <si>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</si>
  <si>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</si>
  <si>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</si>
  <si>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t>
    <phoneticPr fontId="18"/>
  </si>
  <si>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</si>
  <si>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</si>
  <si>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</si>
  <si>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</si>
  <si>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</si>
  <si>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</si>
  <si>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</si>
  <si>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</si>
  <si>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</si>
  <si>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</si>
  <si>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</si>
  <si>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</si>
  <si>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</si>
  <si>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</si>
  <si>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</si>
  <si>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北海道奈井江町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</si>
  <si>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</si>
  <si>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</si>
  <si>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</si>
  <si>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</si>
  <si>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</si>
  <si>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</si>
  <si>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</si>
  <si>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</si>
  <si>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</si>
  <si>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</si>
  <si>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</si>
  <si>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</si>
  <si>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</si>
  <si>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</si>
  <si>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</si>
  <si>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</si>
  <si>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</si>
  <si>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</si>
  <si>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</si>
  <si>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</si>
  <si>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</si>
  <si>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</si>
  <si>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</si>
  <si>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</si>
  <si>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</si>
  <si>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</si>
  <si>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</si>
  <si>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</si>
  <si>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</si>
  <si>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</si>
  <si>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</si>
  <si>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</si>
  <si>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</si>
  <si>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</si>
  <si>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後期高齢者医療特別会計</t>
    <phoneticPr fontId="5"/>
  </si>
  <si>
    <t>国民健康保険病院事業会計</t>
    <phoneticPr fontId="5"/>
  </si>
  <si>
    <t>法適用企業</t>
    <phoneticPr fontId="5"/>
  </si>
  <si>
    <t>老人保健施設事業会計</t>
    <phoneticPr fontId="5"/>
  </si>
  <si>
    <t>老人総合福祉施設事業会計</t>
    <phoneticPr fontId="5"/>
  </si>
  <si>
    <t>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</si>
  <si>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</si>
  <si>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</si>
  <si>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</si>
  <si>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</si>
  <si>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</si>
  <si>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</si>
  <si>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</si>
  <si>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</si>
  <si>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</si>
  <si>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</si>
  <si>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</si>
  <si>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</si>
  <si>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</si>
  <si>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</si>
  <si>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</si>
  <si>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</si>
  <si>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</si>
  <si>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</si>
  <si>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</si>
  <si>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</si>
  <si>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</si>
  <si>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</si>
  <si>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</si>
  <si>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</si>
  <si>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</si>
  <si>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</si>
  <si>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</si>
  <si>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</si>
  <si>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</si>
  <si>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</si>
  <si>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</si>
  <si>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</si>
  <si>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</si>
  <si>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</si>
  <si>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</si>
  <si>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</si>
  <si>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</si>
  <si>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</si>
  <si>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</si>
  <si>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</si>
  <si>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</si>
  <si>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</si>
  <si>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</si>
  <si>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</si>
  <si>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</si>
  <si>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</si>
  <si>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</si>
  <si>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</si>
  <si>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</si>
  <si>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</si>
  <si>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</si>
  <si>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</si>
  <si>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</si>
  <si>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</si>
  <si>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</si>
  <si>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</si>
  <si>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</si>
  <si>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</si>
  <si>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</si>
  <si>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</si>
  <si>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</si>
  <si>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</si>
  <si>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</si>
  <si>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</si>
  <si>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</si>
  <si>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</si>
  <si>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</si>
  <si>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</si>
  <si>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</si>
  <si>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</si>
  <si>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</si>
  <si>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</si>
  <si>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</si>
  <si>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</si>
  <si>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</si>
  <si>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</si>
  <si>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</si>
  <si>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</si>
  <si>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</si>
  <si>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</si>
  <si>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</si>
  <si>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</si>
  <si>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</si>
  <si>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</si>
  <si>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</si>
  <si>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</si>
  <si>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</si>
  <si>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</si>
  <si>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</si>
  <si>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</si>
  <si>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</si>
  <si>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</si>
  <si>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</si>
  <si>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</si>
  <si>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</si>
  <si>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</si>
  <si>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</si>
  <si>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</si>
  <si>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</si>
  <si>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</si>
  <si>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</si>
  <si>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</si>
  <si>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</si>
  <si>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</si>
  <si>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</si>
  <si>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</si>
  <si>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</si>
  <si>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</si>
  <si>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</si>
  <si>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</si>
  <si>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</si>
  <si>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</si>
  <si>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</si>
  <si>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</si>
  <si>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</si>
  <si>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</si>
  <si>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</si>
  <si>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</si>
  <si>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</si>
  <si>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</si>
  <si>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</si>
  <si>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</si>
  <si>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</si>
  <si>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</si>
  <si>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</si>
  <si>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</si>
  <si>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</si>
  <si>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</si>
  <si>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</si>
  <si>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</si>
  <si>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</si>
  <si>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</si>
  <si>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</si>
  <si>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0.20</t>
  </si>
  <si>
    <t>国民健康保険病院事業会計</t>
  </si>
  <si>
    <t>一般会計</t>
  </si>
  <si>
    <t>老人保健施設事業会計</t>
  </si>
  <si>
    <t>老人総合福祉施設事業会計</t>
  </si>
  <si>
    <t>下水道事業会計</t>
  </si>
  <si>
    <t>国民健康保険事業会計</t>
  </si>
  <si>
    <t>後期高齢者医療特別会計</t>
  </si>
  <si>
    <t>その他会計（赤字）</t>
  </si>
  <si>
    <t>その他会計（黒字）</t>
  </si>
  <si>
    <t>空知中部広域連合</t>
    <rPh sb="0" eb="2">
      <t>ソラチ</t>
    </rPh>
    <rPh sb="2" eb="4">
      <t>チュウブ</t>
    </rPh>
    <rPh sb="4" eb="6">
      <t>コウイキ</t>
    </rPh>
    <rPh sb="6" eb="8">
      <t>レンゴウ</t>
    </rPh>
    <phoneticPr fontId="2"/>
  </si>
  <si>
    <t>奈井江浦臼学校給食組合</t>
    <rPh sb="0" eb="3">
      <t>ナイエ</t>
    </rPh>
    <rPh sb="3" eb="5">
      <t>ウラウス</t>
    </rPh>
    <rPh sb="5" eb="7">
      <t>ガッコウ</t>
    </rPh>
    <rPh sb="7" eb="9">
      <t>キュウショク</t>
    </rPh>
    <rPh sb="9" eb="11">
      <t>クミアイ</t>
    </rPh>
    <phoneticPr fontId="2"/>
  </si>
  <si>
    <t>中空知広域市町村圏組合（事業会計分）</t>
    <rPh sb="0" eb="1">
      <t>ナカ</t>
    </rPh>
    <rPh sb="1" eb="3">
      <t>ソラチ</t>
    </rPh>
    <rPh sb="3" eb="5">
      <t>コウイキ</t>
    </rPh>
    <rPh sb="5" eb="8">
      <t>シチョウソン</t>
    </rPh>
    <rPh sb="8" eb="9">
      <t>ケン</t>
    </rPh>
    <rPh sb="9" eb="11">
      <t>クミアイ</t>
    </rPh>
    <rPh sb="12" eb="14">
      <t>ジギョウ</t>
    </rPh>
    <rPh sb="14" eb="16">
      <t>カイケイ</t>
    </rPh>
    <rPh sb="16" eb="17">
      <t>ブン</t>
    </rPh>
    <phoneticPr fontId="2"/>
  </si>
  <si>
    <t>空知教育センター組合</t>
    <rPh sb="0" eb="2">
      <t>ソラチ</t>
    </rPh>
    <rPh sb="2" eb="4">
      <t>キョウイク</t>
    </rPh>
    <rPh sb="8" eb="10">
      <t>クミアイ</t>
    </rPh>
    <phoneticPr fontId="2"/>
  </si>
  <si>
    <t>砂川地区保健衛生組合</t>
    <rPh sb="0" eb="2">
      <t>スナガワ</t>
    </rPh>
    <rPh sb="2" eb="4">
      <t>チク</t>
    </rPh>
    <rPh sb="4" eb="6">
      <t>ホケン</t>
    </rPh>
    <rPh sb="6" eb="8">
      <t>エイセイ</t>
    </rPh>
    <rPh sb="8" eb="10">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</si>
  <si>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</si>
  <si>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中空知広域市町村圏組合（普通会計分）</t>
    <rPh sb="0" eb="1">
      <t>ナカ</t>
    </rPh>
    <rPh sb="1" eb="3">
      <t>ソラチ</t>
    </rPh>
    <rPh sb="3" eb="5">
      <t>コウイキ</t>
    </rPh>
    <rPh sb="5" eb="8">
      <t>シチョウソン</t>
    </rPh>
    <rPh sb="8" eb="9">
      <t>ケン</t>
    </rPh>
    <rPh sb="9" eb="11">
      <t>クミアイ</t>
    </rPh>
    <rPh sb="12" eb="14">
      <t>フツウ</t>
    </rPh>
    <rPh sb="14" eb="16">
      <t>カイケイ</t>
    </rPh>
    <rPh sb="16" eb="17">
      <t>ブン</t>
    </rPh>
    <phoneticPr fontId="2"/>
  </si>
  <si>
    <t>砂川地区広域消防組合</t>
    <rPh sb="0" eb="2">
      <t>スナガワ</t>
    </rPh>
    <rPh sb="2" eb="4">
      <t>チク</t>
    </rPh>
    <rPh sb="4" eb="6">
      <t>コウイキ</t>
    </rPh>
    <rPh sb="6" eb="8">
      <t>ショウボウ</t>
    </rPh>
    <rPh sb="8" eb="10">
      <t>クミアイ</t>
    </rPh>
    <phoneticPr fontId="2"/>
  </si>
  <si>
    <t>中空知広域水道企業団</t>
    <rPh sb="0" eb="1">
      <t>ナカ</t>
    </rPh>
    <rPh sb="1" eb="3">
      <t>ソラチ</t>
    </rPh>
    <rPh sb="3" eb="5">
      <t>コウイキ</t>
    </rPh>
    <rPh sb="5" eb="7">
      <t>スイドウ</t>
    </rPh>
    <rPh sb="7" eb="9">
      <t>キギョウ</t>
    </rPh>
    <rPh sb="9" eb="10">
      <t>ダン</t>
    </rPh>
    <phoneticPr fontId="2"/>
  </si>
  <si>
    <t>石狩川流域下水道組合</t>
    <rPh sb="0" eb="2">
      <t>イシカリ</t>
    </rPh>
    <rPh sb="2" eb="3">
      <t>ガワ</t>
    </rPh>
    <rPh sb="3" eb="5">
      <t>リュウイキ</t>
    </rPh>
    <rPh sb="5" eb="8">
      <t>ゲスイドウ</t>
    </rPh>
    <rPh sb="8" eb="10">
      <t>クミアイ</t>
    </rPh>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</si>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</sst>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133616</c:v>
                </c:pt>
                <c:pt idx="1">
                  <c:v>96333</c:v>
                </c:pt>
                <c:pt idx="2">
                  <c:v>117673</c:v>
                </c:pt>
                <c:pt idx="3">
                  <c:v>118223</c:v>
                </c:pt>
                <c:pt idx="4">
                  <c:v>128485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84132</c:v>
                </c:pt>
                <c:pt idx="1">
                  <c:v>47592</c:v>
                </c:pt>
                <c:pt idx="2">
                  <c:v>103087</c:v>
                </c:pt>
                <c:pt idx="3">
                  <c:v>189597</c:v>
                </c:pt>
                <c:pt idx="4">
                  <c:v>94564</c:v>
                </c:pt>
              </c:numCache>
            </c:numRef>
          </c:val>
          <c:smooth val="0"/>
        </c:ser>
        <c:dLbls>
          <c:showLegendKey val="0"/>
          <c:showVal val="0"/>
          <c:showCatName val="0"/>
          <c:showSerName val="0"/>
          <c:showPercent val="0"/>
          <c:showBubbleSize val="0"/>
        </c:dLbls>
        <c:marker val="1"/>
        <c:smooth val="0"/>
        <c:axId val="115824512"/>
        <c:axId val="115830784"/>
      </c:lineChart>
      <c:catAx>
        <c:axId val="1158245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830784"/>
        <c:crosses val="autoZero"/>
        <c:auto val="1"/>
        <c:lblAlgn val="ctr"/>
        <c:lblOffset val="100"/>
        <c:tickLblSkip val="1"/>
        <c:tickMarkSkip val="1"/>
        <c:noMultiLvlLbl val="0"/>
      </c:catAx>
      <c:valAx>
        <c:axId val="11583078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824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2.23</c:v>
                </c:pt>
                <c:pt idx="1">
                  <c:v>2.12</c:v>
                </c:pt>
                <c:pt idx="2">
                  <c:v>1.93</c:v>
                </c:pt>
                <c:pt idx="3">
                  <c:v>2.19</c:v>
                </c:pt>
                <c:pt idx="4">
                  <c:v>2.0499999999999998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27.43</c:v>
                </c:pt>
                <c:pt idx="1">
                  <c:v>31.69</c:v>
                </c:pt>
                <c:pt idx="2">
                  <c:v>32.67</c:v>
                </c:pt>
                <c:pt idx="3">
                  <c:v>32.049999999999997</c:v>
                </c:pt>
                <c:pt idx="4">
                  <c:v>33.11</c:v>
                </c:pt>
              </c:numCache>
            </c:numRef>
          </c:val>
        </c:ser>
        <c:dLbls>
          <c:showLegendKey val="0"/>
          <c:showVal val="0"/>
          <c:showCatName val="0"/>
          <c:showSerName val="0"/>
          <c:showPercent val="0"/>
          <c:showBubbleSize val="0"/>
        </c:dLbls>
        <c:gapWidth val="250"/>
        <c:overlap val="100"/>
        <c:axId val="116152192"/>
        <c:axId val="116166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9.33</c:v>
                </c:pt>
                <c:pt idx="1">
                  <c:v>4.74</c:v>
                </c:pt>
                <c:pt idx="2">
                  <c:v>0.88</c:v>
                </c:pt>
                <c:pt idx="3">
                  <c:v>-0.2</c:v>
                </c:pt>
                <c:pt idx="4">
                  <c:v>2.2000000000000002</c:v>
                </c:pt>
              </c:numCache>
            </c:numRef>
          </c:val>
          <c:smooth val="0"/>
        </c:ser>
        <c:dLbls>
          <c:showLegendKey val="0"/>
          <c:showVal val="0"/>
          <c:showCatName val="0"/>
          <c:showSerName val="0"/>
          <c:showPercent val="0"/>
          <c:showBubbleSize val="0"/>
        </c:dLbls>
        <c:marker val="1"/>
        <c:smooth val="0"/>
        <c:axId val="116152192"/>
        <c:axId val="116166656"/>
      </c:lineChart>
      <c:catAx>
        <c:axId val="11615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166656"/>
        <c:crosses val="autoZero"/>
        <c:auto val="1"/>
        <c:lblAlgn val="ctr"/>
        <c:lblOffset val="100"/>
        <c:tickLblSkip val="1"/>
        <c:tickMarkSkip val="1"/>
        <c:noMultiLvlLbl val="0"/>
      </c:catAx>
      <c:valAx>
        <c:axId val="116166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152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ser>
        <c:ser>
          <c:idx val="4"/>
          <c:order val="4"/>
          <c:tx>
            <c:strRef>
              <c:f>データシート!$A$31</c:f>
              <c:strCache>
                <c:ptCount val="1"/>
                <c:pt idx="0">
                  <c:v>国民健康保険事業会計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0.14000000000000001</c:v>
                </c:pt>
                <c:pt idx="2">
                  <c:v>#N/A</c:v>
                </c:pt>
                <c:pt idx="3">
                  <c:v>0.13</c:v>
                </c:pt>
                <c:pt idx="4">
                  <c:v>#N/A</c:v>
                </c:pt>
                <c:pt idx="5">
                  <c:v>0.19</c:v>
                </c:pt>
                <c:pt idx="6">
                  <c:v>#N/A</c:v>
                </c:pt>
                <c:pt idx="7">
                  <c:v>0.17</c:v>
                </c:pt>
                <c:pt idx="8">
                  <c:v>#N/A</c:v>
                </c:pt>
                <c:pt idx="9">
                  <c:v>0.05</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0.11</c:v>
                </c:pt>
                <c:pt idx="2">
                  <c:v>#N/A</c:v>
                </c:pt>
                <c:pt idx="3">
                  <c:v>0.16</c:v>
                </c:pt>
                <c:pt idx="4">
                  <c:v>#N/A</c:v>
                </c:pt>
                <c:pt idx="5">
                  <c:v>0.06</c:v>
                </c:pt>
                <c:pt idx="6">
                  <c:v>#N/A</c:v>
                </c:pt>
                <c:pt idx="7">
                  <c:v>0.14000000000000001</c:v>
                </c:pt>
                <c:pt idx="8">
                  <c:v>#N/A</c:v>
                </c:pt>
                <c:pt idx="9">
                  <c:v>0.17</c:v>
                </c:pt>
              </c:numCache>
            </c:numRef>
          </c:val>
        </c:ser>
        <c:ser>
          <c:idx val="6"/>
          <c:order val="6"/>
          <c:tx>
            <c:strRef>
              <c:f>データシート!$A$33</c:f>
              <c:strCache>
                <c:ptCount val="1"/>
                <c:pt idx="0">
                  <c:v>老人総合福祉施設事業会計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2.37</c:v>
                </c:pt>
                <c:pt idx="2">
                  <c:v>#N/A</c:v>
                </c:pt>
                <c:pt idx="3">
                  <c:v>2.72</c:v>
                </c:pt>
                <c:pt idx="4">
                  <c:v>#N/A</c:v>
                </c:pt>
                <c:pt idx="5">
                  <c:v>2.62</c:v>
                </c:pt>
                <c:pt idx="6">
                  <c:v>#N/A</c:v>
                </c:pt>
                <c:pt idx="7">
                  <c:v>1.9</c:v>
                </c:pt>
                <c:pt idx="8">
                  <c:v>#N/A</c:v>
                </c:pt>
                <c:pt idx="9">
                  <c:v>0.33</c:v>
                </c:pt>
              </c:numCache>
            </c:numRef>
          </c:val>
        </c:ser>
        <c:ser>
          <c:idx val="7"/>
          <c:order val="7"/>
          <c:tx>
            <c:strRef>
              <c:f>データシート!$A$34</c:f>
              <c:strCache>
                <c:ptCount val="1"/>
                <c:pt idx="0">
                  <c:v>老人保健施設事業会計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2.34</c:v>
                </c:pt>
                <c:pt idx="2">
                  <c:v>#N/A</c:v>
                </c:pt>
                <c:pt idx="3">
                  <c:v>2.59</c:v>
                </c:pt>
                <c:pt idx="4">
                  <c:v>#N/A</c:v>
                </c:pt>
                <c:pt idx="5">
                  <c:v>2.2200000000000002</c:v>
                </c:pt>
                <c:pt idx="6">
                  <c:v>#N/A</c:v>
                </c:pt>
                <c:pt idx="7">
                  <c:v>1.44</c:v>
                </c:pt>
                <c:pt idx="8">
                  <c:v>#N/A</c:v>
                </c:pt>
                <c:pt idx="9">
                  <c:v>0.6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2.2200000000000002</c:v>
                </c:pt>
                <c:pt idx="2">
                  <c:v>#N/A</c:v>
                </c:pt>
                <c:pt idx="3">
                  <c:v>2.11</c:v>
                </c:pt>
                <c:pt idx="4">
                  <c:v>#N/A</c:v>
                </c:pt>
                <c:pt idx="5">
                  <c:v>1.92</c:v>
                </c:pt>
                <c:pt idx="6">
                  <c:v>#N/A</c:v>
                </c:pt>
                <c:pt idx="7">
                  <c:v>2.1800000000000002</c:v>
                </c:pt>
                <c:pt idx="8">
                  <c:v>#N/A</c:v>
                </c:pt>
                <c:pt idx="9">
                  <c:v>2.04</c:v>
                </c:pt>
              </c:numCache>
            </c:numRef>
          </c:val>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11.97</c:v>
                </c:pt>
                <c:pt idx="2">
                  <c:v>#N/A</c:v>
                </c:pt>
                <c:pt idx="3">
                  <c:v>11.6</c:v>
                </c:pt>
                <c:pt idx="4">
                  <c:v>#N/A</c:v>
                </c:pt>
                <c:pt idx="5">
                  <c:v>10.35</c:v>
                </c:pt>
                <c:pt idx="6">
                  <c:v>#N/A</c:v>
                </c:pt>
                <c:pt idx="7">
                  <c:v>9.25</c:v>
                </c:pt>
                <c:pt idx="8">
                  <c:v>#N/A</c:v>
                </c:pt>
                <c:pt idx="9">
                  <c:v>8.34</c:v>
                </c:pt>
              </c:numCache>
            </c:numRef>
          </c:val>
        </c:ser>
        <c:dLbls>
          <c:showLegendKey val="0"/>
          <c:showVal val="0"/>
          <c:showCatName val="0"/>
          <c:showSerName val="0"/>
          <c:showPercent val="0"/>
          <c:showBubbleSize val="0"/>
        </c:dLbls>
        <c:gapWidth val="150"/>
        <c:overlap val="100"/>
        <c:axId val="116199424"/>
        <c:axId val="116200960"/>
      </c:barChart>
      <c:catAx>
        <c:axId val="11619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200960"/>
        <c:crosses val="autoZero"/>
        <c:auto val="1"/>
        <c:lblAlgn val="ctr"/>
        <c:lblOffset val="100"/>
        <c:tickLblSkip val="1"/>
        <c:tickMarkSkip val="1"/>
        <c:noMultiLvlLbl val="0"/>
      </c:catAx>
      <c:valAx>
        <c:axId val="116200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199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988</c:v>
                </c:pt>
                <c:pt idx="5">
                  <c:v>963</c:v>
                </c:pt>
                <c:pt idx="8">
                  <c:v>943</c:v>
                </c:pt>
                <c:pt idx="11">
                  <c:v>879</c:v>
                </c:pt>
                <c:pt idx="14">
                  <c:v>832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19</c:v>
                </c:pt>
                <c:pt idx="3">
                  <c:v>19</c:v>
                </c:pt>
                <c:pt idx="6">
                  <c:v>19</c:v>
                </c:pt>
                <c:pt idx="9">
                  <c:v>14</c:v>
                </c:pt>
                <c:pt idx="12">
                  <c:v>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68</c:v>
                </c:pt>
                <c:pt idx="3">
                  <c:v>67</c:v>
                </c:pt>
                <c:pt idx="6">
                  <c:v>68</c:v>
                </c:pt>
                <c:pt idx="9">
                  <c:v>68</c:v>
                </c:pt>
                <c:pt idx="12">
                  <c:v>69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361</c:v>
                </c:pt>
                <c:pt idx="3">
                  <c:v>353</c:v>
                </c:pt>
                <c:pt idx="6">
                  <c:v>313</c:v>
                </c:pt>
                <c:pt idx="9">
                  <c:v>332</c:v>
                </c:pt>
                <c:pt idx="12">
                  <c:v>343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876</c:v>
                </c:pt>
                <c:pt idx="3">
                  <c:v>857</c:v>
                </c:pt>
                <c:pt idx="6">
                  <c:v>838</c:v>
                </c:pt>
                <c:pt idx="9">
                  <c:v>788</c:v>
                </c:pt>
                <c:pt idx="12">
                  <c:v>726</c:v>
                </c:pt>
              </c:numCache>
            </c:numRef>
          </c:val>
        </c:ser>
        <c:dLbls>
          <c:showLegendKey val="0"/>
          <c:showVal val="0"/>
          <c:showCatName val="0"/>
          <c:showSerName val="0"/>
          <c:showPercent val="0"/>
          <c:showBubbleSize val="0"/>
        </c:dLbls>
        <c:gapWidth val="100"/>
        <c:overlap val="100"/>
        <c:axId val="115062272"/>
        <c:axId val="115063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336</c:v>
                </c:pt>
                <c:pt idx="2">
                  <c:v>#N/A</c:v>
                </c:pt>
                <c:pt idx="3">
                  <c:v>#N/A</c:v>
                </c:pt>
                <c:pt idx="4">
                  <c:v>333</c:v>
                </c:pt>
                <c:pt idx="5">
                  <c:v>#N/A</c:v>
                </c:pt>
                <c:pt idx="6">
                  <c:v>#N/A</c:v>
                </c:pt>
                <c:pt idx="7">
                  <c:v>295</c:v>
                </c:pt>
                <c:pt idx="8">
                  <c:v>#N/A</c:v>
                </c:pt>
                <c:pt idx="9">
                  <c:v>#N/A</c:v>
                </c:pt>
                <c:pt idx="10">
                  <c:v>323</c:v>
                </c:pt>
                <c:pt idx="11">
                  <c:v>#N/A</c:v>
                </c:pt>
                <c:pt idx="12">
                  <c:v>#N/A</c:v>
                </c:pt>
                <c:pt idx="13">
                  <c:v>319</c:v>
                </c:pt>
                <c:pt idx="14">
                  <c:v>#N/A</c:v>
                </c:pt>
              </c:numCache>
            </c:numRef>
          </c:val>
          <c:smooth val="0"/>
        </c:ser>
        <c:dLbls>
          <c:showLegendKey val="0"/>
          <c:showVal val="0"/>
          <c:showCatName val="0"/>
          <c:showSerName val="0"/>
          <c:showPercent val="0"/>
          <c:showBubbleSize val="0"/>
        </c:dLbls>
        <c:marker val="1"/>
        <c:smooth val="0"/>
        <c:axId val="115062272"/>
        <c:axId val="115063808"/>
      </c:lineChart>
      <c:catAx>
        <c:axId val="11506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063808"/>
        <c:crosses val="autoZero"/>
        <c:auto val="1"/>
        <c:lblAlgn val="ctr"/>
        <c:lblOffset val="100"/>
        <c:tickLblSkip val="1"/>
        <c:tickMarkSkip val="1"/>
        <c:noMultiLvlLbl val="0"/>
      </c:catAx>
      <c:valAx>
        <c:axId val="115063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06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7695</c:v>
                </c:pt>
                <c:pt idx="5">
                  <c:v>7306</c:v>
                </c:pt>
                <c:pt idx="8">
                  <c:v>7084</c:v>
                </c:pt>
                <c:pt idx="11">
                  <c:v>6608</c:v>
                </c:pt>
                <c:pt idx="14">
                  <c:v>6969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1341</c:v>
                </c:pt>
                <c:pt idx="5">
                  <c:v>1234</c:v>
                </c:pt>
                <c:pt idx="8">
                  <c:v>1136</c:v>
                </c:pt>
                <c:pt idx="11">
                  <c:v>897</c:v>
                </c:pt>
                <c:pt idx="14">
                  <c:v>765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1318</c:v>
                </c:pt>
                <c:pt idx="5">
                  <c:v>1430</c:v>
                </c:pt>
                <c:pt idx="8">
                  <c:v>1517</c:v>
                </c:pt>
                <c:pt idx="11">
                  <c:v>1458</c:v>
                </c:pt>
                <c:pt idx="14">
                  <c:v>1508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54</c:v>
                </c:pt>
                <c:pt idx="3">
                  <c:v>19</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657</c:v>
                </c:pt>
                <c:pt idx="3">
                  <c:v>668</c:v>
                </c:pt>
                <c:pt idx="6">
                  <c:v>684</c:v>
                </c:pt>
                <c:pt idx="9">
                  <c:v>571</c:v>
                </c:pt>
                <c:pt idx="12">
                  <c:v>587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626</c:v>
                </c:pt>
                <c:pt idx="3">
                  <c:v>572</c:v>
                </c:pt>
                <c:pt idx="6">
                  <c:v>519</c:v>
                </c:pt>
                <c:pt idx="9">
                  <c:v>429</c:v>
                </c:pt>
                <c:pt idx="12">
                  <c:v>707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3930</c:v>
                </c:pt>
                <c:pt idx="3">
                  <c:v>3776</c:v>
                </c:pt>
                <c:pt idx="6">
                  <c:v>3521</c:v>
                </c:pt>
                <c:pt idx="9">
                  <c:v>3410</c:v>
                </c:pt>
                <c:pt idx="12">
                  <c:v>3307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95</c:v>
                </c:pt>
                <c:pt idx="3">
                  <c:v>75</c:v>
                </c:pt>
                <c:pt idx="6">
                  <c:v>52</c:v>
                </c:pt>
                <c:pt idx="9">
                  <c:v>34</c:v>
                </c:pt>
                <c:pt idx="12">
                  <c:v>20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7008</c:v>
                </c:pt>
                <c:pt idx="3">
                  <c:v>6478</c:v>
                </c:pt>
                <c:pt idx="6">
                  <c:v>6231</c:v>
                </c:pt>
                <c:pt idx="9">
                  <c:v>6359</c:v>
                </c:pt>
                <c:pt idx="12">
                  <c:v>6133</c:v>
                </c:pt>
              </c:numCache>
            </c:numRef>
          </c:val>
        </c:ser>
        <c:dLbls>
          <c:showLegendKey val="0"/>
          <c:showVal val="0"/>
          <c:showCatName val="0"/>
          <c:showSerName val="0"/>
          <c:showPercent val="0"/>
          <c:showBubbleSize val="0"/>
        </c:dLbls>
        <c:gapWidth val="100"/>
        <c:overlap val="100"/>
        <c:axId val="101747712"/>
        <c:axId val="101758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2016</c:v>
                </c:pt>
                <c:pt idx="2">
                  <c:v>#N/A</c:v>
                </c:pt>
                <c:pt idx="3">
                  <c:v>#N/A</c:v>
                </c:pt>
                <c:pt idx="4">
                  <c:v>1619</c:v>
                </c:pt>
                <c:pt idx="5">
                  <c:v>#N/A</c:v>
                </c:pt>
                <c:pt idx="6">
                  <c:v>#N/A</c:v>
                </c:pt>
                <c:pt idx="7">
                  <c:v>1270</c:v>
                </c:pt>
                <c:pt idx="8">
                  <c:v>#N/A</c:v>
                </c:pt>
                <c:pt idx="9">
                  <c:v>#N/A</c:v>
                </c:pt>
                <c:pt idx="10">
                  <c:v>1842</c:v>
                </c:pt>
                <c:pt idx="11">
                  <c:v>#N/A</c:v>
                </c:pt>
                <c:pt idx="12">
                  <c:v>#N/A</c:v>
                </c:pt>
                <c:pt idx="13">
                  <c:v>1511</c:v>
                </c:pt>
                <c:pt idx="14">
                  <c:v>#N/A</c:v>
                </c:pt>
              </c:numCache>
            </c:numRef>
          </c:val>
          <c:smooth val="0"/>
        </c:ser>
        <c:dLbls>
          <c:showLegendKey val="0"/>
          <c:showVal val="0"/>
          <c:showCatName val="0"/>
          <c:showSerName val="0"/>
          <c:showPercent val="0"/>
          <c:showBubbleSize val="0"/>
        </c:dLbls>
        <c:marker val="1"/>
        <c:smooth val="0"/>
        <c:axId val="101747712"/>
        <c:axId val="101758080"/>
      </c:lineChart>
      <c:catAx>
        <c:axId val="10174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758080"/>
        <c:crosses val="autoZero"/>
        <c:auto val="1"/>
        <c:lblAlgn val="ctr"/>
        <c:lblOffset val="100"/>
        <c:tickLblSkip val="1"/>
        <c:tickMarkSkip val="1"/>
        <c:noMultiLvlLbl val="0"/>
      </c:catAx>
      <c:valAx>
        <c:axId val="101758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747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北海道奈井江町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5,850
5,841
88.19
4,948,349
4,879,334
63,507
3,104,256
6,133,151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64.3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類似団体平均を下回っている状況にあるが、ここ</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年間は、ほぼ同率で推移しており財政基盤が弱く地方交付税への依存度が高い北海道の中では、平均的な数値となっている。</a:t>
          </a:r>
          <a:endParaRPr lang="ja-JP" altLang="ja-JP" sz="1400">
            <a:effectLst/>
          </a:endParaRPr>
        </a:p>
        <a:p>
          <a:r>
            <a:rPr kumimoji="1" lang="ja-JP" altLang="ja-JP" sz="1100">
              <a:solidFill>
                <a:schemeClr val="dk1"/>
              </a:solidFill>
              <a:effectLst/>
              <a:latin typeface="+mn-lt"/>
              <a:ea typeface="+mn-ea"/>
              <a:cs typeface="+mn-cs"/>
            </a:rPr>
            <a:t>　今後においても、事務事業の効率化、見直し等を行うなど引き続き財政健全化に努める。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156936</xdr:rowOff>
    </xdr:from>
    <xdr:to>
      <xdr:col>7</xdr:col>
      <xdr:colOff>152400</xdr:colOff>
      <xdr:row>44</xdr:row>
      <xdr:rowOff>153609</xdr:rowOff>
    </xdr:to>
    <xdr:cxnSp macro="">
      <xdr:nvCxnSpPr>
        <xdr:cNvPr id="63" name="直線コネクタ 62"/>
        <xdr:cNvCxnSpPr/>
      </xdr:nvCxnSpPr>
      <xdr:spPr>
        <a:xfrm flipV="1">
          <a:off x="4953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4"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5" name="直線コネクタ 64"/>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71863</xdr:rowOff>
    </xdr:from>
    <xdr:ext cx="762000" cy="259045"/>
    <xdr:sp macro="" textlink="">
      <xdr:nvSpPr>
        <xdr:cNvPr id="66" name="財政力最大値テキスト"/>
        <xdr:cNvSpPr txBox="1"/>
      </xdr:nvSpPr>
      <xdr:spPr>
        <a:xfrm>
          <a:off x="5041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35</xdr:row>
      <xdr:rowOff>156936</xdr:rowOff>
    </xdr:from>
    <xdr:to>
      <xdr:col>7</xdr:col>
      <xdr:colOff>241300</xdr:colOff>
      <xdr:row>35</xdr:row>
      <xdr:rowOff>156936</xdr:rowOff>
    </xdr:to>
    <xdr:cxnSp macro="">
      <xdr:nvCxnSpPr>
        <xdr:cNvPr id="67" name="直線コネクタ 66"/>
        <xdr:cNvCxnSpPr/>
      </xdr:nvCxnSpPr>
      <xdr:spPr>
        <a:xfrm>
          <a:off x="4864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38705</xdr:rowOff>
    </xdr:from>
    <xdr:to>
      <xdr:col>7</xdr:col>
      <xdr:colOff>152400</xdr:colOff>
      <xdr:row>44</xdr:row>
      <xdr:rowOff>38705</xdr:rowOff>
    </xdr:to>
    <xdr:cxnSp macro="">
      <xdr:nvCxnSpPr>
        <xdr:cNvPr id="68" name="直線コネクタ 67"/>
        <xdr:cNvCxnSpPr/>
      </xdr:nvCxnSpPr>
      <xdr:spPr>
        <a:xfrm>
          <a:off x="4114800" y="7582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72468</xdr:rowOff>
    </xdr:from>
    <xdr:ext cx="762000" cy="259045"/>
    <xdr:sp macro="" textlink="">
      <xdr:nvSpPr>
        <xdr:cNvPr id="69" name="財政力平均値テキスト"/>
        <xdr:cNvSpPr txBox="1"/>
      </xdr:nvSpPr>
      <xdr:spPr>
        <a:xfrm>
          <a:off x="5041900" y="7273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70" name="フローチャート : 判断 69"/>
        <xdr:cNvSpPr/>
      </xdr:nvSpPr>
      <xdr:spPr>
        <a:xfrm>
          <a:off x="49022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38705</xdr:rowOff>
    </xdr:from>
    <xdr:to>
      <xdr:col>6</xdr:col>
      <xdr:colOff>0</xdr:colOff>
      <xdr:row>44</xdr:row>
      <xdr:rowOff>50195</xdr:rowOff>
    </xdr:to>
    <xdr:cxnSp macro="">
      <xdr:nvCxnSpPr>
        <xdr:cNvPr id="71" name="直線コネクタ 70"/>
        <xdr:cNvCxnSpPr/>
      </xdr:nvCxnSpPr>
      <xdr:spPr>
        <a:xfrm flipV="1">
          <a:off x="3225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2" name="フローチャート : 判断 71"/>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144736</xdr:rowOff>
    </xdr:from>
    <xdr:ext cx="736600" cy="259045"/>
    <xdr:sp macro="" textlink="">
      <xdr:nvSpPr>
        <xdr:cNvPr id="73" name="テキスト ボックス 72"/>
        <xdr:cNvSpPr txBox="1"/>
      </xdr:nvSpPr>
      <xdr:spPr>
        <a:xfrm>
          <a:off x="3733800" y="7174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38705</xdr:rowOff>
    </xdr:from>
    <xdr:to>
      <xdr:col>4</xdr:col>
      <xdr:colOff>482600</xdr:colOff>
      <xdr:row>44</xdr:row>
      <xdr:rowOff>50195</xdr:rowOff>
    </xdr:to>
    <xdr:cxnSp macro="">
      <xdr:nvCxnSpPr>
        <xdr:cNvPr id="74" name="直線コネクタ 73"/>
        <xdr:cNvCxnSpPr/>
      </xdr:nvCxnSpPr>
      <xdr:spPr>
        <a:xfrm>
          <a:off x="2336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5" name="フローチャート : 判断 74"/>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144736</xdr:rowOff>
    </xdr:from>
    <xdr:ext cx="762000" cy="259045"/>
    <xdr:sp macro="" textlink="">
      <xdr:nvSpPr>
        <xdr:cNvPr id="76" name="テキスト ボックス 75"/>
        <xdr:cNvSpPr txBox="1"/>
      </xdr:nvSpPr>
      <xdr:spPr>
        <a:xfrm>
          <a:off x="2844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38705</xdr:rowOff>
    </xdr:from>
    <xdr:to>
      <xdr:col>3</xdr:col>
      <xdr:colOff>279400</xdr:colOff>
      <xdr:row>44</xdr:row>
      <xdr:rowOff>38705</xdr:rowOff>
    </xdr:to>
    <xdr:cxnSp macro="">
      <xdr:nvCxnSpPr>
        <xdr:cNvPr id="77" name="直線コネクタ 76"/>
        <xdr:cNvCxnSpPr/>
      </xdr:nvCxnSpPr>
      <xdr:spPr>
        <a:xfrm>
          <a:off x="1447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8" name="フローチャート : 判断 77"/>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79" name="テキスト ボックス 78"/>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21469</xdr:rowOff>
    </xdr:from>
    <xdr:to>
      <xdr:col>2</xdr:col>
      <xdr:colOff>127000</xdr:colOff>
      <xdr:row>43</xdr:row>
      <xdr:rowOff>123069</xdr:rowOff>
    </xdr:to>
    <xdr:sp macro="" textlink="">
      <xdr:nvSpPr>
        <xdr:cNvPr id="80" name="フローチャート : 判断 79"/>
        <xdr:cNvSpPr/>
      </xdr:nvSpPr>
      <xdr:spPr>
        <a:xfrm>
          <a:off x="1397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133246</xdr:rowOff>
    </xdr:from>
    <xdr:ext cx="762000" cy="259045"/>
    <xdr:sp macro="" textlink="">
      <xdr:nvSpPr>
        <xdr:cNvPr id="81" name="テキスト ボックス 80"/>
        <xdr:cNvSpPr txBox="1"/>
      </xdr:nvSpPr>
      <xdr:spPr>
        <a:xfrm>
          <a:off x="1066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159355</xdr:rowOff>
    </xdr:from>
    <xdr:to>
      <xdr:col>7</xdr:col>
      <xdr:colOff>203200</xdr:colOff>
      <xdr:row>44</xdr:row>
      <xdr:rowOff>89505</xdr:rowOff>
    </xdr:to>
    <xdr:sp macro="" textlink="">
      <xdr:nvSpPr>
        <xdr:cNvPr id="87" name="円/楕円 86"/>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55232</xdr:rowOff>
    </xdr:from>
    <xdr:ext cx="762000" cy="259045"/>
    <xdr:sp macro="" textlink="">
      <xdr:nvSpPr>
        <xdr:cNvPr id="88" name="財政力該当値テキスト"/>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159355</xdr:rowOff>
    </xdr:from>
    <xdr:to>
      <xdr:col>6</xdr:col>
      <xdr:colOff>50800</xdr:colOff>
      <xdr:row>44</xdr:row>
      <xdr:rowOff>89505</xdr:rowOff>
    </xdr:to>
    <xdr:sp macro="" textlink="">
      <xdr:nvSpPr>
        <xdr:cNvPr id="89" name="円/楕円 88"/>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74282</xdr:rowOff>
    </xdr:from>
    <xdr:ext cx="736600" cy="259045"/>
    <xdr:sp macro="" textlink="">
      <xdr:nvSpPr>
        <xdr:cNvPr id="90" name="テキスト ボックス 89"/>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170845</xdr:rowOff>
    </xdr:from>
    <xdr:to>
      <xdr:col>4</xdr:col>
      <xdr:colOff>533400</xdr:colOff>
      <xdr:row>44</xdr:row>
      <xdr:rowOff>100995</xdr:rowOff>
    </xdr:to>
    <xdr:sp macro="" textlink="">
      <xdr:nvSpPr>
        <xdr:cNvPr id="91" name="円/楕円 90"/>
        <xdr:cNvSpPr/>
      </xdr:nvSpPr>
      <xdr:spPr>
        <a:xfrm>
          <a:off x="3175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85772</xdr:rowOff>
    </xdr:from>
    <xdr:ext cx="762000" cy="259045"/>
    <xdr:sp macro="" textlink="">
      <xdr:nvSpPr>
        <xdr:cNvPr id="92" name="テキスト ボックス 91"/>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159355</xdr:rowOff>
    </xdr:from>
    <xdr:to>
      <xdr:col>3</xdr:col>
      <xdr:colOff>330200</xdr:colOff>
      <xdr:row>44</xdr:row>
      <xdr:rowOff>89505</xdr:rowOff>
    </xdr:to>
    <xdr:sp macro="" textlink="">
      <xdr:nvSpPr>
        <xdr:cNvPr id="93" name="円/楕円 92"/>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74282</xdr:rowOff>
    </xdr:from>
    <xdr:ext cx="762000" cy="259045"/>
    <xdr:sp macro="" textlink="">
      <xdr:nvSpPr>
        <xdr:cNvPr id="94" name="テキスト ボックス 93"/>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159355</xdr:rowOff>
    </xdr:from>
    <xdr:to>
      <xdr:col>2</xdr:col>
      <xdr:colOff>127000</xdr:colOff>
      <xdr:row>44</xdr:row>
      <xdr:rowOff>89505</xdr:rowOff>
    </xdr:to>
    <xdr:sp macro="" textlink="">
      <xdr:nvSpPr>
        <xdr:cNvPr id="95" name="円/楕円 94"/>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74282</xdr:rowOff>
    </xdr:from>
    <xdr:ext cx="762000" cy="259045"/>
    <xdr:sp macro="" textlink="">
      <xdr:nvSpPr>
        <xdr:cNvPr id="96" name="テキスト ボックス 95"/>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公債費が高い水準にあることから類似団体</a:t>
          </a:r>
          <a:r>
            <a:rPr kumimoji="1" lang="ja-JP" altLang="en-US" sz="1100">
              <a:solidFill>
                <a:schemeClr val="dk1"/>
              </a:solidFill>
              <a:effectLst/>
              <a:latin typeface="+mn-lt"/>
              <a:ea typeface="+mn-ea"/>
              <a:cs typeface="+mn-cs"/>
            </a:rPr>
            <a:t>の比率</a:t>
          </a:r>
          <a:r>
            <a:rPr kumimoji="1" lang="ja-JP" altLang="ja-JP" sz="1100">
              <a:solidFill>
                <a:schemeClr val="dk1"/>
              </a:solidFill>
              <a:effectLst/>
              <a:latin typeface="+mn-lt"/>
              <a:ea typeface="+mn-ea"/>
              <a:cs typeface="+mn-cs"/>
            </a:rPr>
            <a:t>を上回っている。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、事務事業の効率化、見直し等、新規事業においては、必要性・緊急性は勿論のこと後年度の財政負担も厳しく見極めるなど、経常経費の削減に努める。</a:t>
          </a:r>
          <a:endParaRPr lang="ja-JP" altLang="ja-JP" sz="1400">
            <a:effectLst/>
          </a:endParaRPr>
        </a:p>
        <a:p>
          <a:r>
            <a:rPr kumimoji="1" lang="ja-JP" altLang="ja-JP" sz="1100">
              <a:solidFill>
                <a:schemeClr val="dk1"/>
              </a:solidFill>
              <a:effectLst/>
              <a:latin typeface="+mn-lt"/>
              <a:ea typeface="+mn-ea"/>
              <a:cs typeface="+mn-cs"/>
            </a:rPr>
            <a:t>　また、町税の収納強化を図るなど、財源の確保にも努める。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58420</xdr:rowOff>
    </xdr:to>
    <xdr:cxnSp macro="">
      <xdr:nvCxnSpPr>
        <xdr:cNvPr id="126" name="直線コネクタ 125"/>
        <xdr:cNvCxnSpPr/>
      </xdr:nvCxnSpPr>
      <xdr:spPr>
        <a:xfrm flipV="1">
          <a:off x="4953000" y="1004697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30497</xdr:rowOff>
    </xdr:from>
    <xdr:ext cx="762000" cy="259045"/>
    <xdr:sp macro="" textlink="">
      <xdr:nvSpPr>
        <xdr:cNvPr id="127"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66</xdr:row>
      <xdr:rowOff>58420</xdr:rowOff>
    </xdr:from>
    <xdr:to>
      <xdr:col>7</xdr:col>
      <xdr:colOff>241300</xdr:colOff>
      <xdr:row>66</xdr:row>
      <xdr:rowOff>58420</xdr:rowOff>
    </xdr:to>
    <xdr:cxnSp macro="">
      <xdr:nvCxnSpPr>
        <xdr:cNvPr id="128" name="直線コネクタ 127"/>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88688</xdr:rowOff>
    </xdr:from>
    <xdr:to>
      <xdr:col>7</xdr:col>
      <xdr:colOff>152400</xdr:colOff>
      <xdr:row>63</xdr:row>
      <xdr:rowOff>33867</xdr:rowOff>
    </xdr:to>
    <xdr:cxnSp macro="">
      <xdr:nvCxnSpPr>
        <xdr:cNvPr id="131" name="直線コネクタ 130"/>
        <xdr:cNvCxnSpPr/>
      </xdr:nvCxnSpPr>
      <xdr:spPr>
        <a:xfrm>
          <a:off x="4114800" y="10718588"/>
          <a:ext cx="8382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113258</xdr:rowOff>
    </xdr:from>
    <xdr:ext cx="762000" cy="259045"/>
    <xdr:sp macro="" textlink="">
      <xdr:nvSpPr>
        <xdr:cNvPr id="132" name="財政構造の弾力性平均値テキスト"/>
        <xdr:cNvSpPr txBox="1"/>
      </xdr:nvSpPr>
      <xdr:spPr>
        <a:xfrm>
          <a:off x="5041900" y="10400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96731</xdr:rowOff>
    </xdr:from>
    <xdr:to>
      <xdr:col>7</xdr:col>
      <xdr:colOff>203200</xdr:colOff>
      <xdr:row>62</xdr:row>
      <xdr:rowOff>26881</xdr:rowOff>
    </xdr:to>
    <xdr:sp macro="" textlink="">
      <xdr:nvSpPr>
        <xdr:cNvPr id="133" name="フローチャート : 判断 132"/>
        <xdr:cNvSpPr/>
      </xdr:nvSpPr>
      <xdr:spPr>
        <a:xfrm>
          <a:off x="4902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88688</xdr:rowOff>
    </xdr:from>
    <xdr:to>
      <xdr:col>6</xdr:col>
      <xdr:colOff>0</xdr:colOff>
      <xdr:row>64</xdr:row>
      <xdr:rowOff>35348</xdr:rowOff>
    </xdr:to>
    <xdr:cxnSp macro="">
      <xdr:nvCxnSpPr>
        <xdr:cNvPr id="134" name="直線コネクタ 133"/>
        <xdr:cNvCxnSpPr/>
      </xdr:nvCxnSpPr>
      <xdr:spPr>
        <a:xfrm flipV="1">
          <a:off x="3225800" y="10718588"/>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12277</xdr:rowOff>
    </xdr:from>
    <xdr:to>
      <xdr:col>6</xdr:col>
      <xdr:colOff>50800</xdr:colOff>
      <xdr:row>61</xdr:row>
      <xdr:rowOff>113877</xdr:rowOff>
    </xdr:to>
    <xdr:sp macro="" textlink="">
      <xdr:nvSpPr>
        <xdr:cNvPr id="135" name="フローチャート : 判断 134"/>
        <xdr:cNvSpPr/>
      </xdr:nvSpPr>
      <xdr:spPr>
        <a:xfrm>
          <a:off x="4064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124054</xdr:rowOff>
    </xdr:from>
    <xdr:ext cx="736600" cy="259045"/>
    <xdr:sp macro="" textlink="">
      <xdr:nvSpPr>
        <xdr:cNvPr id="136" name="テキスト ボックス 135"/>
        <xdr:cNvSpPr txBox="1"/>
      </xdr:nvSpPr>
      <xdr:spPr>
        <a:xfrm>
          <a:off x="3733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90170</xdr:rowOff>
    </xdr:from>
    <xdr:to>
      <xdr:col>4</xdr:col>
      <xdr:colOff>482600</xdr:colOff>
      <xdr:row>64</xdr:row>
      <xdr:rowOff>35348</xdr:rowOff>
    </xdr:to>
    <xdr:cxnSp macro="">
      <xdr:nvCxnSpPr>
        <xdr:cNvPr id="137" name="直線コネクタ 136"/>
        <xdr:cNvCxnSpPr/>
      </xdr:nvCxnSpPr>
      <xdr:spPr>
        <a:xfrm>
          <a:off x="2336800" y="10891520"/>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151554</xdr:rowOff>
    </xdr:from>
    <xdr:to>
      <xdr:col>4</xdr:col>
      <xdr:colOff>533400</xdr:colOff>
      <xdr:row>61</xdr:row>
      <xdr:rowOff>81704</xdr:rowOff>
    </xdr:to>
    <xdr:sp macro="" textlink="">
      <xdr:nvSpPr>
        <xdr:cNvPr id="138" name="フローチャート : 判断 137"/>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91881</xdr:rowOff>
    </xdr:from>
    <xdr:ext cx="762000" cy="259045"/>
    <xdr:sp macro="" textlink="">
      <xdr:nvSpPr>
        <xdr:cNvPr id="139" name="テキスト ボックス 138"/>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100754</xdr:rowOff>
    </xdr:from>
    <xdr:to>
      <xdr:col>3</xdr:col>
      <xdr:colOff>279400</xdr:colOff>
      <xdr:row>63</xdr:row>
      <xdr:rowOff>90170</xdr:rowOff>
    </xdr:to>
    <xdr:cxnSp macro="">
      <xdr:nvCxnSpPr>
        <xdr:cNvPr id="140" name="直線コネクタ 139"/>
        <xdr:cNvCxnSpPr/>
      </xdr:nvCxnSpPr>
      <xdr:spPr>
        <a:xfrm>
          <a:off x="1447800" y="1073065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212</xdr:rowOff>
    </xdr:from>
    <xdr:to>
      <xdr:col>3</xdr:col>
      <xdr:colOff>330200</xdr:colOff>
      <xdr:row>61</xdr:row>
      <xdr:rowOff>101812</xdr:rowOff>
    </xdr:to>
    <xdr:sp macro="" textlink="">
      <xdr:nvSpPr>
        <xdr:cNvPr id="141" name="フローチャート : 判断 140"/>
        <xdr:cNvSpPr/>
      </xdr:nvSpPr>
      <xdr:spPr>
        <a:xfrm>
          <a:off x="2286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111989</xdr:rowOff>
    </xdr:from>
    <xdr:ext cx="762000" cy="259045"/>
    <xdr:sp macro="" textlink="">
      <xdr:nvSpPr>
        <xdr:cNvPr id="142" name="テキスト ボックス 141"/>
        <xdr:cNvSpPr txBox="1"/>
      </xdr:nvSpPr>
      <xdr:spPr>
        <a:xfrm>
          <a:off x="1955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55033</xdr:rowOff>
    </xdr:from>
    <xdr:to>
      <xdr:col>2</xdr:col>
      <xdr:colOff>127000</xdr:colOff>
      <xdr:row>60</xdr:row>
      <xdr:rowOff>156633</xdr:rowOff>
    </xdr:to>
    <xdr:sp macro="" textlink="">
      <xdr:nvSpPr>
        <xdr:cNvPr id="143" name="フローチャート : 判断 142"/>
        <xdr:cNvSpPr/>
      </xdr:nvSpPr>
      <xdr:spPr>
        <a:xfrm>
          <a:off x="1397000" y="103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166810</xdr:rowOff>
    </xdr:from>
    <xdr:ext cx="762000" cy="259045"/>
    <xdr:sp macro="" textlink="">
      <xdr:nvSpPr>
        <xdr:cNvPr id="144" name="テキスト ボックス 143"/>
        <xdr:cNvSpPr txBox="1"/>
      </xdr:nvSpPr>
      <xdr:spPr>
        <a:xfrm>
          <a:off x="1066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50" name="円/楕円 149"/>
        <xdr:cNvSpPr/>
      </xdr:nvSpPr>
      <xdr:spPr>
        <a:xfrm>
          <a:off x="4902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126594</xdr:rowOff>
    </xdr:from>
    <xdr:ext cx="762000" cy="259045"/>
    <xdr:sp macro="" textlink="">
      <xdr:nvSpPr>
        <xdr:cNvPr id="151" name="財政構造の弾力性該当値テキスト"/>
        <xdr:cNvSpPr txBox="1"/>
      </xdr:nvSpPr>
      <xdr:spPr>
        <a:xfrm>
          <a:off x="5041900" y="1075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37888</xdr:rowOff>
    </xdr:from>
    <xdr:to>
      <xdr:col>6</xdr:col>
      <xdr:colOff>50800</xdr:colOff>
      <xdr:row>62</xdr:row>
      <xdr:rowOff>139488</xdr:rowOff>
    </xdr:to>
    <xdr:sp macro="" textlink="">
      <xdr:nvSpPr>
        <xdr:cNvPr id="152" name="円/楕円 151"/>
        <xdr:cNvSpPr/>
      </xdr:nvSpPr>
      <xdr:spPr>
        <a:xfrm>
          <a:off x="4064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124265</xdr:rowOff>
    </xdr:from>
    <xdr:ext cx="736600" cy="259045"/>
    <xdr:sp macro="" textlink="">
      <xdr:nvSpPr>
        <xdr:cNvPr id="153" name="テキスト ボックス 152"/>
        <xdr:cNvSpPr txBox="1"/>
      </xdr:nvSpPr>
      <xdr:spPr>
        <a:xfrm>
          <a:off x="3733800" y="10754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155998</xdr:rowOff>
    </xdr:from>
    <xdr:to>
      <xdr:col>4</xdr:col>
      <xdr:colOff>533400</xdr:colOff>
      <xdr:row>64</xdr:row>
      <xdr:rowOff>86148</xdr:rowOff>
    </xdr:to>
    <xdr:sp macro="" textlink="">
      <xdr:nvSpPr>
        <xdr:cNvPr id="154" name="円/楕円 153"/>
        <xdr:cNvSpPr/>
      </xdr:nvSpPr>
      <xdr:spPr>
        <a:xfrm>
          <a:off x="3175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70925</xdr:rowOff>
    </xdr:from>
    <xdr:ext cx="762000" cy="259045"/>
    <xdr:sp macro="" textlink="">
      <xdr:nvSpPr>
        <xdr:cNvPr id="155" name="テキスト ボックス 154"/>
        <xdr:cNvSpPr txBox="1"/>
      </xdr:nvSpPr>
      <xdr:spPr>
        <a:xfrm>
          <a:off x="2844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39370</xdr:rowOff>
    </xdr:from>
    <xdr:to>
      <xdr:col>3</xdr:col>
      <xdr:colOff>330200</xdr:colOff>
      <xdr:row>63</xdr:row>
      <xdr:rowOff>140970</xdr:rowOff>
    </xdr:to>
    <xdr:sp macro="" textlink="">
      <xdr:nvSpPr>
        <xdr:cNvPr id="156" name="円/楕円 155"/>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57" name="テキスト ボックス 156"/>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49954</xdr:rowOff>
    </xdr:from>
    <xdr:to>
      <xdr:col>2</xdr:col>
      <xdr:colOff>127000</xdr:colOff>
      <xdr:row>62</xdr:row>
      <xdr:rowOff>151554</xdr:rowOff>
    </xdr:to>
    <xdr:sp macro="" textlink="">
      <xdr:nvSpPr>
        <xdr:cNvPr id="158" name="円/楕円 157"/>
        <xdr:cNvSpPr/>
      </xdr:nvSpPr>
      <xdr:spPr>
        <a:xfrm>
          <a:off x="1397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136331</xdr:rowOff>
    </xdr:from>
    <xdr:ext cx="762000" cy="259045"/>
    <xdr:sp macro="" textlink="">
      <xdr:nvSpPr>
        <xdr:cNvPr id="159" name="テキスト ボックス 158"/>
        <xdr:cNvSpPr txBox="1"/>
      </xdr:nvSpPr>
      <xdr:spPr>
        <a:xfrm>
          <a:off x="1066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[235,779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類似団体平均を上回っている要因は主に物件費となっていることから、事務事業の効率化、見直し等を行い引き続き経費の削減に努める。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26302</xdr:rowOff>
    </xdr:from>
    <xdr:to>
      <xdr:col>7</xdr:col>
      <xdr:colOff>152400</xdr:colOff>
      <xdr:row>90</xdr:row>
      <xdr:rowOff>13497</xdr:rowOff>
    </xdr:to>
    <xdr:cxnSp macro="">
      <xdr:nvCxnSpPr>
        <xdr:cNvPr id="189" name="直線コネクタ 188"/>
        <xdr:cNvCxnSpPr/>
      </xdr:nvCxnSpPr>
      <xdr:spPr>
        <a:xfrm flipV="1">
          <a:off x="4953000" y="13913752"/>
          <a:ext cx="0" cy="15302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157024</xdr:rowOff>
    </xdr:from>
    <xdr:ext cx="762000" cy="259045"/>
    <xdr:sp macro="" textlink="">
      <xdr:nvSpPr>
        <xdr:cNvPr id="190" name="人件費・物件費等の状況最小値テキスト"/>
        <xdr:cNvSpPr txBox="1"/>
      </xdr:nvSpPr>
      <xdr:spPr>
        <a:xfrm>
          <a:off x="5041900" y="1541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508,619</a:t>
          </a:r>
          <a:endParaRPr kumimoji="1" lang="ja-JP" altLang="en-US" sz="1000" b="1">
            <a:latin typeface="ＭＳ Ｐゴシック"/>
          </a:endParaRPr>
        </a:p>
      </xdr:txBody>
    </xdr:sp>
    <xdr:clientData/>
  </xdr:oneCellAnchor>
  <xdr:twoCellAnchor>
    <xdr:from>
      <xdr:col>7</xdr:col>
      <xdr:colOff>63500</xdr:colOff>
      <xdr:row>90</xdr:row>
      <xdr:rowOff>13497</xdr:rowOff>
    </xdr:from>
    <xdr:to>
      <xdr:col>7</xdr:col>
      <xdr:colOff>241300</xdr:colOff>
      <xdr:row>90</xdr:row>
      <xdr:rowOff>13497</xdr:rowOff>
    </xdr:to>
    <xdr:cxnSp macro="">
      <xdr:nvCxnSpPr>
        <xdr:cNvPr id="191" name="直線コネクタ 190"/>
        <xdr:cNvCxnSpPr/>
      </xdr:nvCxnSpPr>
      <xdr:spPr>
        <a:xfrm>
          <a:off x="4864100" y="1544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112679</xdr:rowOff>
    </xdr:from>
    <xdr:ext cx="762000" cy="259045"/>
    <xdr:sp macro="" textlink="">
      <xdr:nvSpPr>
        <xdr:cNvPr id="192" name="人件費・物件費等の状況最大値テキスト"/>
        <xdr:cNvSpPr txBox="1"/>
      </xdr:nvSpPr>
      <xdr:spPr>
        <a:xfrm>
          <a:off x="5041900" y="136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128,119</a:t>
          </a:r>
          <a:endParaRPr kumimoji="1" lang="ja-JP" altLang="en-US" sz="1000" b="1">
            <a:latin typeface="ＭＳ Ｐゴシック"/>
          </a:endParaRPr>
        </a:p>
      </xdr:txBody>
    </xdr:sp>
    <xdr:clientData/>
  </xdr:oneCellAnchor>
  <xdr:twoCellAnchor>
    <xdr:from>
      <xdr:col>7</xdr:col>
      <xdr:colOff>63500</xdr:colOff>
      <xdr:row>81</xdr:row>
      <xdr:rowOff>26302</xdr:rowOff>
    </xdr:from>
    <xdr:to>
      <xdr:col>7</xdr:col>
      <xdr:colOff>241300</xdr:colOff>
      <xdr:row>81</xdr:row>
      <xdr:rowOff>26302</xdr:rowOff>
    </xdr:to>
    <xdr:cxnSp macro="">
      <xdr:nvCxnSpPr>
        <xdr:cNvPr id="193" name="直線コネクタ 192"/>
        <xdr:cNvCxnSpPr/>
      </xdr:nvCxnSpPr>
      <xdr:spPr>
        <a:xfrm>
          <a:off x="4864100" y="1391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70217</xdr:rowOff>
    </xdr:from>
    <xdr:to>
      <xdr:col>7</xdr:col>
      <xdr:colOff>152400</xdr:colOff>
      <xdr:row>83</xdr:row>
      <xdr:rowOff>116374</xdr:rowOff>
    </xdr:to>
    <xdr:cxnSp macro="">
      <xdr:nvCxnSpPr>
        <xdr:cNvPr id="194" name="直線コネクタ 193"/>
        <xdr:cNvCxnSpPr/>
      </xdr:nvCxnSpPr>
      <xdr:spPr>
        <a:xfrm>
          <a:off x="4114800" y="14300567"/>
          <a:ext cx="838200" cy="4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22210</xdr:rowOff>
    </xdr:from>
    <xdr:ext cx="762000" cy="259045"/>
    <xdr:sp macro="" textlink="">
      <xdr:nvSpPr>
        <xdr:cNvPr id="195" name="人件費・物件費等の状況平均値テキスト"/>
        <xdr:cNvSpPr txBox="1"/>
      </xdr:nvSpPr>
      <xdr:spPr>
        <a:xfrm>
          <a:off x="5041900" y="14081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5683</xdr:rowOff>
    </xdr:from>
    <xdr:to>
      <xdr:col>7</xdr:col>
      <xdr:colOff>203200</xdr:colOff>
      <xdr:row>83</xdr:row>
      <xdr:rowOff>107283</xdr:rowOff>
    </xdr:to>
    <xdr:sp macro="" textlink="">
      <xdr:nvSpPr>
        <xdr:cNvPr id="196" name="フローチャート : 判断 195"/>
        <xdr:cNvSpPr/>
      </xdr:nvSpPr>
      <xdr:spPr>
        <a:xfrm>
          <a:off x="4902200" y="1423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36134</xdr:rowOff>
    </xdr:from>
    <xdr:to>
      <xdr:col>6</xdr:col>
      <xdr:colOff>0</xdr:colOff>
      <xdr:row>83</xdr:row>
      <xdr:rowOff>70217</xdr:rowOff>
    </xdr:to>
    <xdr:cxnSp macro="">
      <xdr:nvCxnSpPr>
        <xdr:cNvPr id="197" name="直線コネクタ 196"/>
        <xdr:cNvCxnSpPr/>
      </xdr:nvCxnSpPr>
      <xdr:spPr>
        <a:xfrm>
          <a:off x="3225800" y="14266484"/>
          <a:ext cx="889000" cy="3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126256</xdr:rowOff>
    </xdr:from>
    <xdr:to>
      <xdr:col>6</xdr:col>
      <xdr:colOff>50800</xdr:colOff>
      <xdr:row>83</xdr:row>
      <xdr:rowOff>56406</xdr:rowOff>
    </xdr:to>
    <xdr:sp macro="" textlink="">
      <xdr:nvSpPr>
        <xdr:cNvPr id="198" name="フローチャート : 判断 197"/>
        <xdr:cNvSpPr/>
      </xdr:nvSpPr>
      <xdr:spPr>
        <a:xfrm>
          <a:off x="40640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66583</xdr:rowOff>
    </xdr:from>
    <xdr:ext cx="736600" cy="259045"/>
    <xdr:sp macro="" textlink="">
      <xdr:nvSpPr>
        <xdr:cNvPr id="199" name="テキスト ボックス 198"/>
        <xdr:cNvSpPr txBox="1"/>
      </xdr:nvSpPr>
      <xdr:spPr>
        <a:xfrm>
          <a:off x="3733800" y="13954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36134</xdr:rowOff>
    </xdr:from>
    <xdr:to>
      <xdr:col>4</xdr:col>
      <xdr:colOff>482600</xdr:colOff>
      <xdr:row>83</xdr:row>
      <xdr:rowOff>43614</xdr:rowOff>
    </xdr:to>
    <xdr:cxnSp macro="">
      <xdr:nvCxnSpPr>
        <xdr:cNvPr id="200" name="直線コネクタ 199"/>
        <xdr:cNvCxnSpPr/>
      </xdr:nvCxnSpPr>
      <xdr:spPr>
        <a:xfrm flipV="1">
          <a:off x="2336800" y="14266484"/>
          <a:ext cx="8890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107410</xdr:rowOff>
    </xdr:from>
    <xdr:to>
      <xdr:col>4</xdr:col>
      <xdr:colOff>533400</xdr:colOff>
      <xdr:row>83</xdr:row>
      <xdr:rowOff>37560</xdr:rowOff>
    </xdr:to>
    <xdr:sp macro="" textlink="">
      <xdr:nvSpPr>
        <xdr:cNvPr id="201" name="フローチャート : 判断 200"/>
        <xdr:cNvSpPr/>
      </xdr:nvSpPr>
      <xdr:spPr>
        <a:xfrm>
          <a:off x="3175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47737</xdr:rowOff>
    </xdr:from>
    <xdr:ext cx="762000" cy="259045"/>
    <xdr:sp macro="" textlink="">
      <xdr:nvSpPr>
        <xdr:cNvPr id="202" name="テキスト ボックス 201"/>
        <xdr:cNvSpPr txBox="1"/>
      </xdr:nvSpPr>
      <xdr:spPr>
        <a:xfrm>
          <a:off x="2844800" y="1393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122208</xdr:rowOff>
    </xdr:from>
    <xdr:to>
      <xdr:col>3</xdr:col>
      <xdr:colOff>279400</xdr:colOff>
      <xdr:row>83</xdr:row>
      <xdr:rowOff>43614</xdr:rowOff>
    </xdr:to>
    <xdr:cxnSp macro="">
      <xdr:nvCxnSpPr>
        <xdr:cNvPr id="203" name="直線コネクタ 202"/>
        <xdr:cNvCxnSpPr/>
      </xdr:nvCxnSpPr>
      <xdr:spPr>
        <a:xfrm>
          <a:off x="1447800" y="14181108"/>
          <a:ext cx="889000" cy="9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78563</xdr:rowOff>
    </xdr:from>
    <xdr:to>
      <xdr:col>3</xdr:col>
      <xdr:colOff>330200</xdr:colOff>
      <xdr:row>83</xdr:row>
      <xdr:rowOff>8713</xdr:rowOff>
    </xdr:to>
    <xdr:sp macro="" textlink="">
      <xdr:nvSpPr>
        <xdr:cNvPr id="204" name="フローチャート : 判断 203"/>
        <xdr:cNvSpPr/>
      </xdr:nvSpPr>
      <xdr:spPr>
        <a:xfrm>
          <a:off x="2286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18890</xdr:rowOff>
    </xdr:from>
    <xdr:ext cx="762000" cy="259045"/>
    <xdr:sp macro="" textlink="">
      <xdr:nvSpPr>
        <xdr:cNvPr id="205" name="テキスト ボックス 204"/>
        <xdr:cNvSpPr txBox="1"/>
      </xdr:nvSpPr>
      <xdr:spPr>
        <a:xfrm>
          <a:off x="1955800" y="139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18197</xdr:rowOff>
    </xdr:from>
    <xdr:to>
      <xdr:col>2</xdr:col>
      <xdr:colOff>127000</xdr:colOff>
      <xdr:row>82</xdr:row>
      <xdr:rowOff>119797</xdr:rowOff>
    </xdr:to>
    <xdr:sp macro="" textlink="">
      <xdr:nvSpPr>
        <xdr:cNvPr id="206" name="フローチャート : 判断 205"/>
        <xdr:cNvSpPr/>
      </xdr:nvSpPr>
      <xdr:spPr>
        <a:xfrm>
          <a:off x="1397000" y="140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129974</xdr:rowOff>
    </xdr:from>
    <xdr:ext cx="762000" cy="259045"/>
    <xdr:sp macro="" textlink="">
      <xdr:nvSpPr>
        <xdr:cNvPr id="207" name="テキスト ボックス 206"/>
        <xdr:cNvSpPr txBox="1"/>
      </xdr:nvSpPr>
      <xdr:spPr>
        <a:xfrm>
          <a:off x="1066800" y="1384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65574</xdr:rowOff>
    </xdr:from>
    <xdr:to>
      <xdr:col>7</xdr:col>
      <xdr:colOff>203200</xdr:colOff>
      <xdr:row>83</xdr:row>
      <xdr:rowOff>167174</xdr:rowOff>
    </xdr:to>
    <xdr:sp macro="" textlink="">
      <xdr:nvSpPr>
        <xdr:cNvPr id="213" name="円/楕円 212"/>
        <xdr:cNvSpPr/>
      </xdr:nvSpPr>
      <xdr:spPr>
        <a:xfrm>
          <a:off x="4902200" y="142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37651</xdr:rowOff>
    </xdr:from>
    <xdr:ext cx="762000" cy="259045"/>
    <xdr:sp macro="" textlink="">
      <xdr:nvSpPr>
        <xdr:cNvPr id="214" name="人件費・物件費等の状況該当値テキスト"/>
        <xdr:cNvSpPr txBox="1"/>
      </xdr:nvSpPr>
      <xdr:spPr>
        <a:xfrm>
          <a:off x="5041900" y="1426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235,779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19417</xdr:rowOff>
    </xdr:from>
    <xdr:to>
      <xdr:col>6</xdr:col>
      <xdr:colOff>50800</xdr:colOff>
      <xdr:row>83</xdr:row>
      <xdr:rowOff>121017</xdr:rowOff>
    </xdr:to>
    <xdr:sp macro="" textlink="">
      <xdr:nvSpPr>
        <xdr:cNvPr id="215" name="円/楕円 214"/>
        <xdr:cNvSpPr/>
      </xdr:nvSpPr>
      <xdr:spPr>
        <a:xfrm>
          <a:off x="4064000" y="1424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105794</xdr:rowOff>
    </xdr:from>
    <xdr:ext cx="736600" cy="259045"/>
    <xdr:sp macro="" textlink="">
      <xdr:nvSpPr>
        <xdr:cNvPr id="216" name="テキスト ボックス 215"/>
        <xdr:cNvSpPr txBox="1"/>
      </xdr:nvSpPr>
      <xdr:spPr>
        <a:xfrm>
          <a:off x="3733800" y="143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224,302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156784</xdr:rowOff>
    </xdr:from>
    <xdr:to>
      <xdr:col>4</xdr:col>
      <xdr:colOff>533400</xdr:colOff>
      <xdr:row>83</xdr:row>
      <xdr:rowOff>86934</xdr:rowOff>
    </xdr:to>
    <xdr:sp macro="" textlink="">
      <xdr:nvSpPr>
        <xdr:cNvPr id="217" name="円/楕円 216"/>
        <xdr:cNvSpPr/>
      </xdr:nvSpPr>
      <xdr:spPr>
        <a:xfrm>
          <a:off x="3175000" y="142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71711</xdr:rowOff>
    </xdr:from>
    <xdr:ext cx="762000" cy="259045"/>
    <xdr:sp macro="" textlink="">
      <xdr:nvSpPr>
        <xdr:cNvPr id="218" name="テキスト ボックス 217"/>
        <xdr:cNvSpPr txBox="1"/>
      </xdr:nvSpPr>
      <xdr:spPr>
        <a:xfrm>
          <a:off x="2844800" y="1430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215,827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164264</xdr:rowOff>
    </xdr:from>
    <xdr:to>
      <xdr:col>3</xdr:col>
      <xdr:colOff>330200</xdr:colOff>
      <xdr:row>83</xdr:row>
      <xdr:rowOff>94414</xdr:rowOff>
    </xdr:to>
    <xdr:sp macro="" textlink="">
      <xdr:nvSpPr>
        <xdr:cNvPr id="219" name="円/楕円 218"/>
        <xdr:cNvSpPr/>
      </xdr:nvSpPr>
      <xdr:spPr>
        <a:xfrm>
          <a:off x="2286000" y="1422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79191</xdr:rowOff>
    </xdr:from>
    <xdr:ext cx="762000" cy="259045"/>
    <xdr:sp macro="" textlink="">
      <xdr:nvSpPr>
        <xdr:cNvPr id="220" name="テキスト ボックス 219"/>
        <xdr:cNvSpPr txBox="1"/>
      </xdr:nvSpPr>
      <xdr:spPr>
        <a:xfrm>
          <a:off x="1955800" y="1430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217,687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71408</xdr:rowOff>
    </xdr:from>
    <xdr:to>
      <xdr:col>2</xdr:col>
      <xdr:colOff>127000</xdr:colOff>
      <xdr:row>83</xdr:row>
      <xdr:rowOff>1558</xdr:rowOff>
    </xdr:to>
    <xdr:sp macro="" textlink="">
      <xdr:nvSpPr>
        <xdr:cNvPr id="221" name="円/楕円 220"/>
        <xdr:cNvSpPr/>
      </xdr:nvSpPr>
      <xdr:spPr>
        <a:xfrm>
          <a:off x="1397000" y="1413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157785</xdr:rowOff>
    </xdr:from>
    <xdr:ext cx="762000" cy="259045"/>
    <xdr:sp macro="" textlink="">
      <xdr:nvSpPr>
        <xdr:cNvPr id="222" name="テキスト ボックス 221"/>
        <xdr:cNvSpPr txBox="1"/>
      </xdr:nvSpPr>
      <xdr:spPr>
        <a:xfrm>
          <a:off x="1066800" y="1421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194,598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職員給与の独自削減（管理職手当平均</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及び給料</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）の実施により類似団体平均を下回っている。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今後においても、独自削減の継続協議を行い、職員給与の縮減に努める。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88</xdr:row>
      <xdr:rowOff>24130</xdr:rowOff>
    </xdr:to>
    <xdr:cxnSp macro="">
      <xdr:nvCxnSpPr>
        <xdr:cNvPr id="251" name="直線コネクタ 250"/>
        <xdr:cNvCxnSpPr/>
      </xdr:nvCxnSpPr>
      <xdr:spPr>
        <a:xfrm flipV="1">
          <a:off x="17018000" y="13921316"/>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2"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3" name="直線コネクタ 252"/>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4"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5" name="直線コネクタ 254"/>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165523</xdr:rowOff>
    </xdr:from>
    <xdr:to>
      <xdr:col>24</xdr:col>
      <xdr:colOff>558800</xdr:colOff>
      <xdr:row>84</xdr:row>
      <xdr:rowOff>90593</xdr:rowOff>
    </xdr:to>
    <xdr:cxnSp macro="">
      <xdr:nvCxnSpPr>
        <xdr:cNvPr id="256" name="直線コネクタ 255"/>
        <xdr:cNvCxnSpPr/>
      </xdr:nvCxnSpPr>
      <xdr:spPr>
        <a:xfrm>
          <a:off x="16179800" y="14395873"/>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7"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165523</xdr:rowOff>
    </xdr:from>
    <xdr:to>
      <xdr:col>23</xdr:col>
      <xdr:colOff>406400</xdr:colOff>
      <xdr:row>86</xdr:row>
      <xdr:rowOff>157904</xdr:rowOff>
    </xdr:to>
    <xdr:cxnSp macro="">
      <xdr:nvCxnSpPr>
        <xdr:cNvPr id="259" name="直線コネクタ 258"/>
        <xdr:cNvCxnSpPr/>
      </xdr:nvCxnSpPr>
      <xdr:spPr>
        <a:xfrm flipV="1">
          <a:off x="15290800" y="14395873"/>
          <a:ext cx="889000" cy="50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21166</xdr:rowOff>
    </xdr:from>
    <xdr:to>
      <xdr:col>23</xdr:col>
      <xdr:colOff>457200</xdr:colOff>
      <xdr:row>85</xdr:row>
      <xdr:rowOff>122766</xdr:rowOff>
    </xdr:to>
    <xdr:sp macro="" textlink="">
      <xdr:nvSpPr>
        <xdr:cNvPr id="260" name="フローチャート : 判断 259"/>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107543</xdr:rowOff>
    </xdr:from>
    <xdr:ext cx="736600" cy="259045"/>
    <xdr:sp macro="" textlink="">
      <xdr:nvSpPr>
        <xdr:cNvPr id="261" name="テキスト ボックス 260"/>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157904</xdr:rowOff>
    </xdr:from>
    <xdr:to>
      <xdr:col>22</xdr:col>
      <xdr:colOff>203200</xdr:colOff>
      <xdr:row>86</xdr:row>
      <xdr:rowOff>157904</xdr:rowOff>
    </xdr:to>
    <xdr:cxnSp macro="">
      <xdr:nvCxnSpPr>
        <xdr:cNvPr id="262" name="直線コネクタ 261"/>
        <xdr:cNvCxnSpPr/>
      </xdr:nvCxnSpPr>
      <xdr:spPr>
        <a:xfrm>
          <a:off x="14401800" y="14902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118111</xdr:rowOff>
    </xdr:from>
    <xdr:to>
      <xdr:col>22</xdr:col>
      <xdr:colOff>254000</xdr:colOff>
      <xdr:row>89</xdr:row>
      <xdr:rowOff>48261</xdr:rowOff>
    </xdr:to>
    <xdr:sp macro="" textlink="">
      <xdr:nvSpPr>
        <xdr:cNvPr id="263" name="フローチャート : 判断 262"/>
        <xdr:cNvSpPr/>
      </xdr:nvSpPr>
      <xdr:spPr>
        <a:xfrm>
          <a:off x="15240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33038</xdr:rowOff>
    </xdr:from>
    <xdr:ext cx="762000" cy="259045"/>
    <xdr:sp macro="" textlink="">
      <xdr:nvSpPr>
        <xdr:cNvPr id="264" name="テキスト ボックス 263"/>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4657</xdr:rowOff>
    </xdr:from>
    <xdr:to>
      <xdr:col>21</xdr:col>
      <xdr:colOff>0</xdr:colOff>
      <xdr:row>86</xdr:row>
      <xdr:rowOff>157904</xdr:rowOff>
    </xdr:to>
    <xdr:cxnSp macro="">
      <xdr:nvCxnSpPr>
        <xdr:cNvPr id="265" name="直線コネクタ 264"/>
        <xdr:cNvCxnSpPr/>
      </xdr:nvCxnSpPr>
      <xdr:spPr>
        <a:xfrm>
          <a:off x="13512800" y="14235007"/>
          <a:ext cx="8890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110066</xdr:rowOff>
    </xdr:from>
    <xdr:to>
      <xdr:col>21</xdr:col>
      <xdr:colOff>50800</xdr:colOff>
      <xdr:row>89</xdr:row>
      <xdr:rowOff>40216</xdr:rowOff>
    </xdr:to>
    <xdr:sp macro="" textlink="">
      <xdr:nvSpPr>
        <xdr:cNvPr id="266" name="フローチャート : 判断 265"/>
        <xdr:cNvSpPr/>
      </xdr:nvSpPr>
      <xdr:spPr>
        <a:xfrm>
          <a:off x="14351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67" name="テキスト ボックス 266"/>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120227</xdr:rowOff>
    </xdr:from>
    <xdr:to>
      <xdr:col>19</xdr:col>
      <xdr:colOff>533400</xdr:colOff>
      <xdr:row>85</xdr:row>
      <xdr:rowOff>50377</xdr:rowOff>
    </xdr:to>
    <xdr:sp macro="" textlink="">
      <xdr:nvSpPr>
        <xdr:cNvPr id="268" name="フローチャート : 判断 267"/>
        <xdr:cNvSpPr/>
      </xdr:nvSpPr>
      <xdr:spPr>
        <a:xfrm>
          <a:off x="13462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35154</xdr:rowOff>
    </xdr:from>
    <xdr:ext cx="762000" cy="259045"/>
    <xdr:sp macro="" textlink="">
      <xdr:nvSpPr>
        <xdr:cNvPr id="269" name="テキスト ボックス 268"/>
        <xdr:cNvSpPr txBox="1"/>
      </xdr:nvSpPr>
      <xdr:spPr>
        <a:xfrm>
          <a:off x="13131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39793</xdr:rowOff>
    </xdr:from>
    <xdr:to>
      <xdr:col>24</xdr:col>
      <xdr:colOff>609600</xdr:colOff>
      <xdr:row>84</xdr:row>
      <xdr:rowOff>141393</xdr:rowOff>
    </xdr:to>
    <xdr:sp macro="" textlink="">
      <xdr:nvSpPr>
        <xdr:cNvPr id="275" name="円/楕円 274"/>
        <xdr:cNvSpPr/>
      </xdr:nvSpPr>
      <xdr:spPr>
        <a:xfrm>
          <a:off x="169672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56320</xdr:rowOff>
    </xdr:from>
    <xdr:ext cx="762000" cy="259045"/>
    <xdr:sp macro="" textlink="">
      <xdr:nvSpPr>
        <xdr:cNvPr id="276" name="給与水準   （国との比較）該当値テキスト"/>
        <xdr:cNvSpPr txBox="1"/>
      </xdr:nvSpPr>
      <xdr:spPr>
        <a:xfrm>
          <a:off x="17106900" y="1428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114723</xdr:rowOff>
    </xdr:from>
    <xdr:to>
      <xdr:col>23</xdr:col>
      <xdr:colOff>457200</xdr:colOff>
      <xdr:row>84</xdr:row>
      <xdr:rowOff>44873</xdr:rowOff>
    </xdr:to>
    <xdr:sp macro="" textlink="">
      <xdr:nvSpPr>
        <xdr:cNvPr id="277" name="円/楕円 276"/>
        <xdr:cNvSpPr/>
      </xdr:nvSpPr>
      <xdr:spPr>
        <a:xfrm>
          <a:off x="161290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55050</xdr:rowOff>
    </xdr:from>
    <xdr:ext cx="736600" cy="259045"/>
    <xdr:sp macro="" textlink="">
      <xdr:nvSpPr>
        <xdr:cNvPr id="278" name="テキスト ボックス 277"/>
        <xdr:cNvSpPr txBox="1"/>
      </xdr:nvSpPr>
      <xdr:spPr>
        <a:xfrm>
          <a:off x="15798800" y="1411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107104</xdr:rowOff>
    </xdr:from>
    <xdr:to>
      <xdr:col>22</xdr:col>
      <xdr:colOff>254000</xdr:colOff>
      <xdr:row>87</xdr:row>
      <xdr:rowOff>37254</xdr:rowOff>
    </xdr:to>
    <xdr:sp macro="" textlink="">
      <xdr:nvSpPr>
        <xdr:cNvPr id="279" name="円/楕円 278"/>
        <xdr:cNvSpPr/>
      </xdr:nvSpPr>
      <xdr:spPr>
        <a:xfrm>
          <a:off x="15240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47431</xdr:rowOff>
    </xdr:from>
    <xdr:ext cx="762000" cy="259045"/>
    <xdr:sp macro="" textlink="">
      <xdr:nvSpPr>
        <xdr:cNvPr id="280" name="テキスト ボックス 279"/>
        <xdr:cNvSpPr txBox="1"/>
      </xdr:nvSpPr>
      <xdr:spPr>
        <a:xfrm>
          <a:off x="14909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107104</xdr:rowOff>
    </xdr:from>
    <xdr:to>
      <xdr:col>21</xdr:col>
      <xdr:colOff>50800</xdr:colOff>
      <xdr:row>87</xdr:row>
      <xdr:rowOff>37254</xdr:rowOff>
    </xdr:to>
    <xdr:sp macro="" textlink="">
      <xdr:nvSpPr>
        <xdr:cNvPr id="281" name="円/楕円 280"/>
        <xdr:cNvSpPr/>
      </xdr:nvSpPr>
      <xdr:spPr>
        <a:xfrm>
          <a:off x="14351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47431</xdr:rowOff>
    </xdr:from>
    <xdr:ext cx="762000" cy="259045"/>
    <xdr:sp macro="" textlink="">
      <xdr:nvSpPr>
        <xdr:cNvPr id="282" name="テキスト ボックス 281"/>
        <xdr:cNvSpPr txBox="1"/>
      </xdr:nvSpPr>
      <xdr:spPr>
        <a:xfrm>
          <a:off x="14020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125307</xdr:rowOff>
    </xdr:from>
    <xdr:to>
      <xdr:col>19</xdr:col>
      <xdr:colOff>533400</xdr:colOff>
      <xdr:row>83</xdr:row>
      <xdr:rowOff>55457</xdr:rowOff>
    </xdr:to>
    <xdr:sp macro="" textlink="">
      <xdr:nvSpPr>
        <xdr:cNvPr id="283" name="円/楕円 282"/>
        <xdr:cNvSpPr/>
      </xdr:nvSpPr>
      <xdr:spPr>
        <a:xfrm>
          <a:off x="13462000" y="141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65634</xdr:rowOff>
    </xdr:from>
    <xdr:ext cx="762000" cy="259045"/>
    <xdr:sp macro="" textlink="">
      <xdr:nvSpPr>
        <xdr:cNvPr id="284" name="テキスト ボックス 283"/>
        <xdr:cNvSpPr txBox="1"/>
      </xdr:nvSpPr>
      <xdr:spPr>
        <a:xfrm>
          <a:off x="13131800" y="1395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年度まで退職者補充のための新規採用は行わず、職員定数管理に努めてきた。</a:t>
          </a:r>
          <a:endParaRPr lang="ja-JP" altLang="ja-JP" sz="1400">
            <a:effectLst/>
          </a:endParaRPr>
        </a:p>
        <a:p>
          <a:r>
            <a:rPr kumimoji="1" lang="ja-JP" altLang="ja-JP" sz="1100">
              <a:solidFill>
                <a:schemeClr val="dk1"/>
              </a:solidFill>
              <a:effectLst/>
              <a:latin typeface="+mn-lt"/>
              <a:ea typeface="+mn-ea"/>
              <a:cs typeface="+mn-cs"/>
            </a:rPr>
            <a:t>　今後において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、将来的な職員間のバランスや空洞化を勘案しながら、職員採用を抑制するとともに、引き続き、民間委託や広域連携等を推進し、より適正な職員の定数管理に努める。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1" name="直線コネクタ 300"/>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2" name="テキスト ボックス 301"/>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5" name="直線コネクタ 304"/>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6" name="テキスト ボックス 305"/>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9" name="直線コネクタ 308"/>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0" name="テキスト ボックス 309"/>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3" name="直線コネクタ 312"/>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4" name="テキスト ボックス 313"/>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138060</xdr:rowOff>
    </xdr:from>
    <xdr:to>
      <xdr:col>24</xdr:col>
      <xdr:colOff>558800</xdr:colOff>
      <xdr:row>67</xdr:row>
      <xdr:rowOff>48842</xdr:rowOff>
    </xdr:to>
    <xdr:cxnSp macro="">
      <xdr:nvCxnSpPr>
        <xdr:cNvPr id="318" name="直線コネクタ 317"/>
        <xdr:cNvCxnSpPr/>
      </xdr:nvCxnSpPr>
      <xdr:spPr>
        <a:xfrm flipV="1">
          <a:off x="17018000" y="10082160"/>
          <a:ext cx="0" cy="1453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20919</xdr:rowOff>
    </xdr:from>
    <xdr:ext cx="762000" cy="259045"/>
    <xdr:sp macro="" textlink="">
      <xdr:nvSpPr>
        <xdr:cNvPr id="319" name="定員管理の状況最小値テキスト"/>
        <xdr:cNvSpPr txBox="1"/>
      </xdr:nvSpPr>
      <xdr:spPr>
        <a:xfrm>
          <a:off x="17106900" y="115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22.37</a:t>
          </a:r>
          <a:endParaRPr kumimoji="1" lang="ja-JP" altLang="en-US" sz="1000" b="1">
            <a:latin typeface="ＭＳ Ｐゴシック"/>
          </a:endParaRPr>
        </a:p>
      </xdr:txBody>
    </xdr:sp>
    <xdr:clientData/>
  </xdr:oneCellAnchor>
  <xdr:twoCellAnchor>
    <xdr:from>
      <xdr:col>24</xdr:col>
      <xdr:colOff>469900</xdr:colOff>
      <xdr:row>67</xdr:row>
      <xdr:rowOff>48842</xdr:rowOff>
    </xdr:from>
    <xdr:to>
      <xdr:col>24</xdr:col>
      <xdr:colOff>647700</xdr:colOff>
      <xdr:row>67</xdr:row>
      <xdr:rowOff>48842</xdr:rowOff>
    </xdr:to>
    <xdr:cxnSp macro="">
      <xdr:nvCxnSpPr>
        <xdr:cNvPr id="320" name="直線コネクタ 319"/>
        <xdr:cNvCxnSpPr/>
      </xdr:nvCxnSpPr>
      <xdr:spPr>
        <a:xfrm>
          <a:off x="16929100" y="115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52987</xdr:rowOff>
    </xdr:from>
    <xdr:ext cx="762000" cy="259045"/>
    <xdr:sp macro="" textlink="">
      <xdr:nvSpPr>
        <xdr:cNvPr id="321" name="定員管理の状況最大値テキスト"/>
        <xdr:cNvSpPr txBox="1"/>
      </xdr:nvSpPr>
      <xdr:spPr>
        <a:xfrm>
          <a:off x="17106900" y="982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7.91</a:t>
          </a:r>
          <a:endParaRPr kumimoji="1" lang="ja-JP" altLang="en-US" sz="1000" b="1">
            <a:latin typeface="ＭＳ Ｐゴシック"/>
          </a:endParaRPr>
        </a:p>
      </xdr:txBody>
    </xdr:sp>
    <xdr:clientData/>
  </xdr:oneCellAnchor>
  <xdr:twoCellAnchor>
    <xdr:from>
      <xdr:col>24</xdr:col>
      <xdr:colOff>469900</xdr:colOff>
      <xdr:row>58</xdr:row>
      <xdr:rowOff>138060</xdr:rowOff>
    </xdr:from>
    <xdr:to>
      <xdr:col>24</xdr:col>
      <xdr:colOff>647700</xdr:colOff>
      <xdr:row>58</xdr:row>
      <xdr:rowOff>138060</xdr:rowOff>
    </xdr:to>
    <xdr:cxnSp macro="">
      <xdr:nvCxnSpPr>
        <xdr:cNvPr id="322" name="直線コネクタ 321"/>
        <xdr:cNvCxnSpPr/>
      </xdr:nvCxnSpPr>
      <xdr:spPr>
        <a:xfrm>
          <a:off x="16929100" y="1008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13758</xdr:rowOff>
    </xdr:from>
    <xdr:to>
      <xdr:col>24</xdr:col>
      <xdr:colOff>558800</xdr:colOff>
      <xdr:row>63</xdr:row>
      <xdr:rowOff>118321</xdr:rowOff>
    </xdr:to>
    <xdr:cxnSp macro="">
      <xdr:nvCxnSpPr>
        <xdr:cNvPr id="323" name="直線コネクタ 322"/>
        <xdr:cNvCxnSpPr/>
      </xdr:nvCxnSpPr>
      <xdr:spPr>
        <a:xfrm>
          <a:off x="16179800" y="10815108"/>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20760</xdr:rowOff>
    </xdr:from>
    <xdr:ext cx="762000" cy="259045"/>
    <xdr:sp macro="" textlink="">
      <xdr:nvSpPr>
        <xdr:cNvPr id="324" name="定員管理の状況平均値テキスト"/>
        <xdr:cNvSpPr txBox="1"/>
      </xdr:nvSpPr>
      <xdr:spPr>
        <a:xfrm>
          <a:off x="17106900" y="1030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4233</xdr:rowOff>
    </xdr:from>
    <xdr:to>
      <xdr:col>24</xdr:col>
      <xdr:colOff>609600</xdr:colOff>
      <xdr:row>61</xdr:row>
      <xdr:rowOff>105833</xdr:rowOff>
    </xdr:to>
    <xdr:sp macro="" textlink="">
      <xdr:nvSpPr>
        <xdr:cNvPr id="325" name="フローチャート : 判断 324"/>
        <xdr:cNvSpPr/>
      </xdr:nvSpPr>
      <xdr:spPr>
        <a:xfrm>
          <a:off x="169672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129911</xdr:rowOff>
    </xdr:from>
    <xdr:to>
      <xdr:col>23</xdr:col>
      <xdr:colOff>406400</xdr:colOff>
      <xdr:row>63</xdr:row>
      <xdr:rowOff>13758</xdr:rowOff>
    </xdr:to>
    <xdr:cxnSp macro="">
      <xdr:nvCxnSpPr>
        <xdr:cNvPr id="326" name="直線コネクタ 325"/>
        <xdr:cNvCxnSpPr/>
      </xdr:nvCxnSpPr>
      <xdr:spPr>
        <a:xfrm>
          <a:off x="15290800" y="10759811"/>
          <a:ext cx="889000" cy="5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157586</xdr:rowOff>
    </xdr:from>
    <xdr:to>
      <xdr:col>23</xdr:col>
      <xdr:colOff>457200</xdr:colOff>
      <xdr:row>61</xdr:row>
      <xdr:rowOff>87736</xdr:rowOff>
    </xdr:to>
    <xdr:sp macro="" textlink="">
      <xdr:nvSpPr>
        <xdr:cNvPr id="327" name="フローチャート : 判断 326"/>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97913</xdr:rowOff>
    </xdr:from>
    <xdr:ext cx="736600" cy="259045"/>
    <xdr:sp macro="" textlink="">
      <xdr:nvSpPr>
        <xdr:cNvPr id="328" name="テキスト ボックス 327"/>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119856</xdr:rowOff>
    </xdr:from>
    <xdr:to>
      <xdr:col>22</xdr:col>
      <xdr:colOff>203200</xdr:colOff>
      <xdr:row>62</xdr:row>
      <xdr:rowOff>129911</xdr:rowOff>
    </xdr:to>
    <xdr:cxnSp macro="">
      <xdr:nvCxnSpPr>
        <xdr:cNvPr id="329" name="直線コネクタ 328"/>
        <xdr:cNvCxnSpPr/>
      </xdr:nvCxnSpPr>
      <xdr:spPr>
        <a:xfrm>
          <a:off x="14401800" y="10749756"/>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146526</xdr:rowOff>
    </xdr:from>
    <xdr:to>
      <xdr:col>22</xdr:col>
      <xdr:colOff>254000</xdr:colOff>
      <xdr:row>61</xdr:row>
      <xdr:rowOff>76676</xdr:rowOff>
    </xdr:to>
    <xdr:sp macro="" textlink="">
      <xdr:nvSpPr>
        <xdr:cNvPr id="330" name="フローチャート : 判断 329"/>
        <xdr:cNvSpPr/>
      </xdr:nvSpPr>
      <xdr:spPr>
        <a:xfrm>
          <a:off x="15240000" y="1043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86853</xdr:rowOff>
    </xdr:from>
    <xdr:ext cx="762000" cy="259045"/>
    <xdr:sp macro="" textlink="">
      <xdr:nvSpPr>
        <xdr:cNvPr id="331" name="テキスト ボックス 330"/>
        <xdr:cNvSpPr txBox="1"/>
      </xdr:nvSpPr>
      <xdr:spPr>
        <a:xfrm>
          <a:off x="14909800" y="1020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45455</xdr:rowOff>
    </xdr:from>
    <xdr:to>
      <xdr:col>21</xdr:col>
      <xdr:colOff>0</xdr:colOff>
      <xdr:row>62</xdr:row>
      <xdr:rowOff>119856</xdr:rowOff>
    </xdr:to>
    <xdr:cxnSp macro="">
      <xdr:nvCxnSpPr>
        <xdr:cNvPr id="332" name="直線コネクタ 331"/>
        <xdr:cNvCxnSpPr/>
      </xdr:nvCxnSpPr>
      <xdr:spPr>
        <a:xfrm>
          <a:off x="13512800" y="10675355"/>
          <a:ext cx="8890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148537</xdr:rowOff>
    </xdr:from>
    <xdr:to>
      <xdr:col>21</xdr:col>
      <xdr:colOff>50800</xdr:colOff>
      <xdr:row>61</xdr:row>
      <xdr:rowOff>78687</xdr:rowOff>
    </xdr:to>
    <xdr:sp macro="" textlink="">
      <xdr:nvSpPr>
        <xdr:cNvPr id="333" name="フローチャート : 判断 332"/>
        <xdr:cNvSpPr/>
      </xdr:nvSpPr>
      <xdr:spPr>
        <a:xfrm>
          <a:off x="14351000" y="1043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88864</xdr:rowOff>
    </xdr:from>
    <xdr:ext cx="762000" cy="259045"/>
    <xdr:sp macro="" textlink="">
      <xdr:nvSpPr>
        <xdr:cNvPr id="334" name="テキスト ボックス 333"/>
        <xdr:cNvSpPr txBox="1"/>
      </xdr:nvSpPr>
      <xdr:spPr>
        <a:xfrm>
          <a:off x="14020800" y="10204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142504</xdr:rowOff>
    </xdr:from>
    <xdr:to>
      <xdr:col>19</xdr:col>
      <xdr:colOff>533400</xdr:colOff>
      <xdr:row>61</xdr:row>
      <xdr:rowOff>72654</xdr:rowOff>
    </xdr:to>
    <xdr:sp macro="" textlink="">
      <xdr:nvSpPr>
        <xdr:cNvPr id="335" name="フローチャート : 判断 334"/>
        <xdr:cNvSpPr/>
      </xdr:nvSpPr>
      <xdr:spPr>
        <a:xfrm>
          <a:off x="13462000" y="1042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82831</xdr:rowOff>
    </xdr:from>
    <xdr:ext cx="762000" cy="259045"/>
    <xdr:sp macro="" textlink="">
      <xdr:nvSpPr>
        <xdr:cNvPr id="336" name="テキスト ボックス 335"/>
        <xdr:cNvSpPr txBox="1"/>
      </xdr:nvSpPr>
      <xdr:spPr>
        <a:xfrm>
          <a:off x="13131800" y="1019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67521</xdr:rowOff>
    </xdr:from>
    <xdr:to>
      <xdr:col>24</xdr:col>
      <xdr:colOff>609600</xdr:colOff>
      <xdr:row>63</xdr:row>
      <xdr:rowOff>169121</xdr:rowOff>
    </xdr:to>
    <xdr:sp macro="" textlink="">
      <xdr:nvSpPr>
        <xdr:cNvPr id="342" name="円/楕円 341"/>
        <xdr:cNvSpPr/>
      </xdr:nvSpPr>
      <xdr:spPr>
        <a:xfrm>
          <a:off x="169672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39598</xdr:rowOff>
    </xdr:from>
    <xdr:ext cx="762000" cy="259045"/>
    <xdr:sp macro="" textlink="">
      <xdr:nvSpPr>
        <xdr:cNvPr id="343" name="定員管理の状況該当値テキスト"/>
        <xdr:cNvSpPr txBox="1"/>
      </xdr:nvSpPr>
      <xdr:spPr>
        <a:xfrm>
          <a:off x="17106900" y="1084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134408</xdr:rowOff>
    </xdr:from>
    <xdr:to>
      <xdr:col>23</xdr:col>
      <xdr:colOff>457200</xdr:colOff>
      <xdr:row>63</xdr:row>
      <xdr:rowOff>64558</xdr:rowOff>
    </xdr:to>
    <xdr:sp macro="" textlink="">
      <xdr:nvSpPr>
        <xdr:cNvPr id="344" name="円/楕円 343"/>
        <xdr:cNvSpPr/>
      </xdr:nvSpPr>
      <xdr:spPr>
        <a:xfrm>
          <a:off x="16129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49335</xdr:rowOff>
    </xdr:from>
    <xdr:ext cx="736600" cy="259045"/>
    <xdr:sp macro="" textlink="">
      <xdr:nvSpPr>
        <xdr:cNvPr id="345" name="テキスト ボックス 344"/>
        <xdr:cNvSpPr txBox="1"/>
      </xdr:nvSpPr>
      <xdr:spPr>
        <a:xfrm>
          <a:off x="15798800" y="1085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79111</xdr:rowOff>
    </xdr:from>
    <xdr:to>
      <xdr:col>22</xdr:col>
      <xdr:colOff>254000</xdr:colOff>
      <xdr:row>63</xdr:row>
      <xdr:rowOff>9261</xdr:rowOff>
    </xdr:to>
    <xdr:sp macro="" textlink="">
      <xdr:nvSpPr>
        <xdr:cNvPr id="346" name="円/楕円 345"/>
        <xdr:cNvSpPr/>
      </xdr:nvSpPr>
      <xdr:spPr>
        <a:xfrm>
          <a:off x="15240000" y="1070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165488</xdr:rowOff>
    </xdr:from>
    <xdr:ext cx="762000" cy="259045"/>
    <xdr:sp macro="" textlink="">
      <xdr:nvSpPr>
        <xdr:cNvPr id="347" name="テキスト ボックス 346"/>
        <xdr:cNvSpPr txBox="1"/>
      </xdr:nvSpPr>
      <xdr:spPr>
        <a:xfrm>
          <a:off x="14909800" y="1079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69056</xdr:rowOff>
    </xdr:from>
    <xdr:to>
      <xdr:col>21</xdr:col>
      <xdr:colOff>50800</xdr:colOff>
      <xdr:row>62</xdr:row>
      <xdr:rowOff>170656</xdr:rowOff>
    </xdr:to>
    <xdr:sp macro="" textlink="">
      <xdr:nvSpPr>
        <xdr:cNvPr id="348" name="円/楕円 347"/>
        <xdr:cNvSpPr/>
      </xdr:nvSpPr>
      <xdr:spPr>
        <a:xfrm>
          <a:off x="14351000" y="1069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155433</xdr:rowOff>
    </xdr:from>
    <xdr:ext cx="762000" cy="259045"/>
    <xdr:sp macro="" textlink="">
      <xdr:nvSpPr>
        <xdr:cNvPr id="349" name="テキスト ボックス 348"/>
        <xdr:cNvSpPr txBox="1"/>
      </xdr:nvSpPr>
      <xdr:spPr>
        <a:xfrm>
          <a:off x="14020800" y="1078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166105</xdr:rowOff>
    </xdr:from>
    <xdr:to>
      <xdr:col>19</xdr:col>
      <xdr:colOff>533400</xdr:colOff>
      <xdr:row>62</xdr:row>
      <xdr:rowOff>96255</xdr:rowOff>
    </xdr:to>
    <xdr:sp macro="" textlink="">
      <xdr:nvSpPr>
        <xdr:cNvPr id="350" name="円/楕円 349"/>
        <xdr:cNvSpPr/>
      </xdr:nvSpPr>
      <xdr:spPr>
        <a:xfrm>
          <a:off x="13462000" y="1062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81032</xdr:rowOff>
    </xdr:from>
    <xdr:ext cx="762000" cy="259045"/>
    <xdr:sp macro="" textlink="">
      <xdr:nvSpPr>
        <xdr:cNvPr id="351" name="テキスト ボックス 350"/>
        <xdr:cNvSpPr txBox="1"/>
      </xdr:nvSpPr>
      <xdr:spPr>
        <a:xfrm>
          <a:off x="13131800" y="1071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これまでの社会資本整備によって、地方債の償還が多額となっているのが類似団体平均を上回っている要因であるが、計画的な事業実施、繰上償還の実施などにより改善されてきている状況にある。</a:t>
          </a:r>
          <a:endParaRPr lang="ja-JP" altLang="ja-JP" sz="1400">
            <a:effectLst/>
          </a:endParaRPr>
        </a:p>
        <a:p>
          <a:r>
            <a:rPr kumimoji="1" lang="ja-JP" altLang="ja-JP" sz="1100">
              <a:solidFill>
                <a:schemeClr val="dk1"/>
              </a:solidFill>
              <a:effectLst/>
              <a:latin typeface="+mn-lt"/>
              <a:ea typeface="+mn-ea"/>
              <a:cs typeface="+mn-cs"/>
            </a:rPr>
            <a:t>　今後においても、事業の必要性・緊急性を勘案し、計画的な事業実施、新規地方債の発行抑制、有利な地方債の活用な</a:t>
          </a:r>
          <a:r>
            <a:rPr kumimoji="1" lang="ja-JP" altLang="en-US" sz="1100">
              <a:solidFill>
                <a:schemeClr val="dk1"/>
              </a:solidFill>
              <a:effectLst/>
              <a:latin typeface="+mn-lt"/>
              <a:ea typeface="+mn-ea"/>
              <a:cs typeface="+mn-cs"/>
            </a:rPr>
            <a:t>ど</a:t>
          </a:r>
          <a:r>
            <a:rPr kumimoji="1" lang="ja-JP" altLang="ja-JP" sz="1100">
              <a:solidFill>
                <a:schemeClr val="dk1"/>
              </a:solidFill>
              <a:effectLst/>
              <a:latin typeface="+mn-lt"/>
              <a:ea typeface="+mn-ea"/>
              <a:cs typeface="+mn-cs"/>
            </a:rPr>
            <a:t>により、公債費の適正化に努める。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59944</xdr:rowOff>
    </xdr:from>
    <xdr:to>
      <xdr:col>24</xdr:col>
      <xdr:colOff>558800</xdr:colOff>
      <xdr:row>44</xdr:row>
      <xdr:rowOff>145796</xdr:rowOff>
    </xdr:to>
    <xdr:cxnSp macro="">
      <xdr:nvCxnSpPr>
        <xdr:cNvPr id="378" name="直線コネクタ 377"/>
        <xdr:cNvCxnSpPr/>
      </xdr:nvCxnSpPr>
      <xdr:spPr>
        <a:xfrm flipV="1">
          <a:off x="17018000" y="623214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117873</xdr:rowOff>
    </xdr:from>
    <xdr:ext cx="762000" cy="259045"/>
    <xdr:sp macro="" textlink="">
      <xdr:nvSpPr>
        <xdr:cNvPr id="379"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44</xdr:row>
      <xdr:rowOff>145796</xdr:rowOff>
    </xdr:from>
    <xdr:to>
      <xdr:col>24</xdr:col>
      <xdr:colOff>647700</xdr:colOff>
      <xdr:row>44</xdr:row>
      <xdr:rowOff>145796</xdr:rowOff>
    </xdr:to>
    <xdr:cxnSp macro="">
      <xdr:nvCxnSpPr>
        <xdr:cNvPr id="380" name="直線コネクタ 379"/>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146321</xdr:rowOff>
    </xdr:from>
    <xdr:ext cx="762000" cy="259045"/>
    <xdr:sp macro="" textlink="">
      <xdr:nvSpPr>
        <xdr:cNvPr id="381"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36</xdr:row>
      <xdr:rowOff>59944</xdr:rowOff>
    </xdr:from>
    <xdr:to>
      <xdr:col>24</xdr:col>
      <xdr:colOff>647700</xdr:colOff>
      <xdr:row>36</xdr:row>
      <xdr:rowOff>59944</xdr:rowOff>
    </xdr:to>
    <xdr:cxnSp macro="">
      <xdr:nvCxnSpPr>
        <xdr:cNvPr id="382" name="直線コネクタ 381"/>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162814</xdr:rowOff>
    </xdr:from>
    <xdr:to>
      <xdr:col>24</xdr:col>
      <xdr:colOff>558800</xdr:colOff>
      <xdr:row>44</xdr:row>
      <xdr:rowOff>1016</xdr:rowOff>
    </xdr:to>
    <xdr:cxnSp macro="">
      <xdr:nvCxnSpPr>
        <xdr:cNvPr id="383" name="直線コネクタ 382"/>
        <xdr:cNvCxnSpPr/>
      </xdr:nvCxnSpPr>
      <xdr:spPr>
        <a:xfrm flipV="1">
          <a:off x="16179800" y="753516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114317</xdr:rowOff>
    </xdr:from>
    <xdr:ext cx="762000" cy="259045"/>
    <xdr:sp macro="" textlink="">
      <xdr:nvSpPr>
        <xdr:cNvPr id="384"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85" name="フローチャート : 判断 384"/>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1016</xdr:rowOff>
    </xdr:from>
    <xdr:to>
      <xdr:col>23</xdr:col>
      <xdr:colOff>406400</xdr:colOff>
      <xdr:row>44</xdr:row>
      <xdr:rowOff>1016</xdr:rowOff>
    </xdr:to>
    <xdr:cxnSp macro="">
      <xdr:nvCxnSpPr>
        <xdr:cNvPr id="386" name="直線コネクタ 385"/>
        <xdr:cNvCxnSpPr/>
      </xdr:nvCxnSpPr>
      <xdr:spPr>
        <a:xfrm>
          <a:off x="15290800" y="7544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87" name="フローチャート : 判断 386"/>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86377</xdr:rowOff>
    </xdr:from>
    <xdr:ext cx="736600" cy="259045"/>
    <xdr:sp macro="" textlink="">
      <xdr:nvSpPr>
        <xdr:cNvPr id="388" name="テキスト ボックス 387"/>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1016</xdr:rowOff>
    </xdr:from>
    <xdr:to>
      <xdr:col>22</xdr:col>
      <xdr:colOff>203200</xdr:colOff>
      <xdr:row>44</xdr:row>
      <xdr:rowOff>87884</xdr:rowOff>
    </xdr:to>
    <xdr:cxnSp macro="">
      <xdr:nvCxnSpPr>
        <xdr:cNvPr id="389" name="直線コネクタ 388"/>
        <xdr:cNvCxnSpPr/>
      </xdr:nvCxnSpPr>
      <xdr:spPr>
        <a:xfrm flipV="1">
          <a:off x="14401800" y="75448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90" name="フローチャート : 判断 389"/>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153941</xdr:rowOff>
    </xdr:from>
    <xdr:ext cx="762000" cy="259045"/>
    <xdr:sp macro="" textlink="">
      <xdr:nvSpPr>
        <xdr:cNvPr id="391" name="テキスト ボックス 390"/>
        <xdr:cNvSpPr txBox="1"/>
      </xdr:nvSpPr>
      <xdr:spPr>
        <a:xfrm>
          <a:off x="14909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87884</xdr:rowOff>
    </xdr:from>
    <xdr:to>
      <xdr:col>21</xdr:col>
      <xdr:colOff>0</xdr:colOff>
      <xdr:row>45</xdr:row>
      <xdr:rowOff>32258</xdr:rowOff>
    </xdr:to>
    <xdr:cxnSp macro="">
      <xdr:nvCxnSpPr>
        <xdr:cNvPr id="392" name="直線コネクタ 391"/>
        <xdr:cNvCxnSpPr/>
      </xdr:nvCxnSpPr>
      <xdr:spPr>
        <a:xfrm flipV="1">
          <a:off x="13512800" y="763168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157988</xdr:rowOff>
    </xdr:from>
    <xdr:to>
      <xdr:col>21</xdr:col>
      <xdr:colOff>50800</xdr:colOff>
      <xdr:row>43</xdr:row>
      <xdr:rowOff>88138</xdr:rowOff>
    </xdr:to>
    <xdr:sp macro="" textlink="">
      <xdr:nvSpPr>
        <xdr:cNvPr id="393" name="フローチャート : 判断 392"/>
        <xdr:cNvSpPr/>
      </xdr:nvSpPr>
      <xdr:spPr>
        <a:xfrm>
          <a:off x="14351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98315</xdr:rowOff>
    </xdr:from>
    <xdr:ext cx="762000" cy="259045"/>
    <xdr:sp macro="" textlink="">
      <xdr:nvSpPr>
        <xdr:cNvPr id="394" name="テキスト ボックス 393"/>
        <xdr:cNvSpPr txBox="1"/>
      </xdr:nvSpPr>
      <xdr:spPr>
        <a:xfrm>
          <a:off x="14020800" y="712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121666</xdr:rowOff>
    </xdr:from>
    <xdr:to>
      <xdr:col>19</xdr:col>
      <xdr:colOff>533400</xdr:colOff>
      <xdr:row>44</xdr:row>
      <xdr:rowOff>51816</xdr:rowOff>
    </xdr:to>
    <xdr:sp macro="" textlink="">
      <xdr:nvSpPr>
        <xdr:cNvPr id="395" name="フローチャート : 判断 394"/>
        <xdr:cNvSpPr/>
      </xdr:nvSpPr>
      <xdr:spPr>
        <a:xfrm>
          <a:off x="13462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61993</xdr:rowOff>
    </xdr:from>
    <xdr:ext cx="762000" cy="259045"/>
    <xdr:sp macro="" textlink="">
      <xdr:nvSpPr>
        <xdr:cNvPr id="396" name="テキスト ボックス 395"/>
        <xdr:cNvSpPr txBox="1"/>
      </xdr:nvSpPr>
      <xdr:spPr>
        <a:xfrm>
          <a:off x="13131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112014</xdr:rowOff>
    </xdr:from>
    <xdr:to>
      <xdr:col>24</xdr:col>
      <xdr:colOff>609600</xdr:colOff>
      <xdr:row>44</xdr:row>
      <xdr:rowOff>42164</xdr:rowOff>
    </xdr:to>
    <xdr:sp macro="" textlink="">
      <xdr:nvSpPr>
        <xdr:cNvPr id="402" name="円/楕円 401"/>
        <xdr:cNvSpPr/>
      </xdr:nvSpPr>
      <xdr:spPr>
        <a:xfrm>
          <a:off x="169672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84091</xdr:rowOff>
    </xdr:from>
    <xdr:ext cx="762000" cy="259045"/>
    <xdr:sp macro="" textlink="">
      <xdr:nvSpPr>
        <xdr:cNvPr id="403" name="公債費負担の状況該当値テキスト"/>
        <xdr:cNvSpPr txBox="1"/>
      </xdr:nvSpPr>
      <xdr:spPr>
        <a:xfrm>
          <a:off x="17106900" y="745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121666</xdr:rowOff>
    </xdr:from>
    <xdr:to>
      <xdr:col>23</xdr:col>
      <xdr:colOff>457200</xdr:colOff>
      <xdr:row>44</xdr:row>
      <xdr:rowOff>51816</xdr:rowOff>
    </xdr:to>
    <xdr:sp macro="" textlink="">
      <xdr:nvSpPr>
        <xdr:cNvPr id="404" name="円/楕円 403"/>
        <xdr:cNvSpPr/>
      </xdr:nvSpPr>
      <xdr:spPr>
        <a:xfrm>
          <a:off x="16129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36593</xdr:rowOff>
    </xdr:from>
    <xdr:ext cx="736600" cy="259045"/>
    <xdr:sp macro="" textlink="">
      <xdr:nvSpPr>
        <xdr:cNvPr id="405" name="テキスト ボックス 404"/>
        <xdr:cNvSpPr txBox="1"/>
      </xdr:nvSpPr>
      <xdr:spPr>
        <a:xfrm>
          <a:off x="15798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121666</xdr:rowOff>
    </xdr:from>
    <xdr:to>
      <xdr:col>22</xdr:col>
      <xdr:colOff>254000</xdr:colOff>
      <xdr:row>44</xdr:row>
      <xdr:rowOff>51816</xdr:rowOff>
    </xdr:to>
    <xdr:sp macro="" textlink="">
      <xdr:nvSpPr>
        <xdr:cNvPr id="406" name="円/楕円 405"/>
        <xdr:cNvSpPr/>
      </xdr:nvSpPr>
      <xdr:spPr>
        <a:xfrm>
          <a:off x="15240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36593</xdr:rowOff>
    </xdr:from>
    <xdr:ext cx="762000" cy="259045"/>
    <xdr:sp macro="" textlink="">
      <xdr:nvSpPr>
        <xdr:cNvPr id="407" name="テキスト ボックス 406"/>
        <xdr:cNvSpPr txBox="1"/>
      </xdr:nvSpPr>
      <xdr:spPr>
        <a:xfrm>
          <a:off x="14909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37084</xdr:rowOff>
    </xdr:from>
    <xdr:to>
      <xdr:col>21</xdr:col>
      <xdr:colOff>50800</xdr:colOff>
      <xdr:row>44</xdr:row>
      <xdr:rowOff>138684</xdr:rowOff>
    </xdr:to>
    <xdr:sp macro="" textlink="">
      <xdr:nvSpPr>
        <xdr:cNvPr id="408" name="円/楕円 407"/>
        <xdr:cNvSpPr/>
      </xdr:nvSpPr>
      <xdr:spPr>
        <a:xfrm>
          <a:off x="14351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123461</xdr:rowOff>
    </xdr:from>
    <xdr:ext cx="762000" cy="259045"/>
    <xdr:sp macro="" textlink="">
      <xdr:nvSpPr>
        <xdr:cNvPr id="409" name="テキスト ボックス 408"/>
        <xdr:cNvSpPr txBox="1"/>
      </xdr:nvSpPr>
      <xdr:spPr>
        <a:xfrm>
          <a:off x="14020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152908</xdr:rowOff>
    </xdr:from>
    <xdr:to>
      <xdr:col>19</xdr:col>
      <xdr:colOff>533400</xdr:colOff>
      <xdr:row>45</xdr:row>
      <xdr:rowOff>83058</xdr:rowOff>
    </xdr:to>
    <xdr:sp macro="" textlink="">
      <xdr:nvSpPr>
        <xdr:cNvPr id="410" name="円/楕円 409"/>
        <xdr:cNvSpPr/>
      </xdr:nvSpPr>
      <xdr:spPr>
        <a:xfrm>
          <a:off x="13462000" y="769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67835</xdr:rowOff>
    </xdr:from>
    <xdr:ext cx="762000" cy="259045"/>
    <xdr:sp macro="" textlink="">
      <xdr:nvSpPr>
        <xdr:cNvPr id="411" name="テキスト ボックス 410"/>
        <xdr:cNvSpPr txBox="1"/>
      </xdr:nvSpPr>
      <xdr:spPr>
        <a:xfrm>
          <a:off x="13131800" y="778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繰上償還の実施</a:t>
          </a:r>
          <a:r>
            <a:rPr kumimoji="1" lang="ja-JP" altLang="en-US" sz="1100">
              <a:solidFill>
                <a:schemeClr val="dk1"/>
              </a:solidFill>
              <a:effectLst/>
              <a:latin typeface="+mn-lt"/>
              <a:ea typeface="+mn-ea"/>
              <a:cs typeface="+mn-cs"/>
            </a:rPr>
            <a:t>により改善傾向にあるが</a:t>
          </a:r>
          <a:r>
            <a:rPr kumimoji="1" lang="ja-JP" altLang="ja-JP" sz="1100">
              <a:solidFill>
                <a:schemeClr val="dk1"/>
              </a:solidFill>
              <a:effectLst/>
              <a:latin typeface="+mn-lt"/>
              <a:ea typeface="+mn-ea"/>
              <a:cs typeface="+mn-cs"/>
            </a:rPr>
            <a:t>、類似団体平均を上回っている状況にある。</a:t>
          </a:r>
          <a:endParaRPr lang="ja-JP" altLang="ja-JP" sz="1400">
            <a:effectLst/>
          </a:endParaRPr>
        </a:p>
        <a:p>
          <a:r>
            <a:rPr kumimoji="1" lang="ja-JP" altLang="ja-JP" sz="1100">
              <a:solidFill>
                <a:schemeClr val="dk1"/>
              </a:solidFill>
              <a:effectLst/>
              <a:latin typeface="+mn-lt"/>
              <a:ea typeface="+mn-ea"/>
              <a:cs typeface="+mn-cs"/>
            </a:rPr>
            <a:t>　地方債現在高や下水道事業などの公営企業等への繰出金が多額なことが、主な要因であり、引き続き、新規地方債の発行抑制や、有利な地方債の活用、繰上償還の実施等により改善に努める。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58057</xdr:rowOff>
    </xdr:to>
    <xdr:cxnSp macro="">
      <xdr:nvCxnSpPr>
        <xdr:cNvPr id="442" name="直線コネクタ 441"/>
        <xdr:cNvCxnSpPr/>
      </xdr:nvCxnSpPr>
      <xdr:spPr>
        <a:xfrm flipV="1">
          <a:off x="17018000" y="2313214"/>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30134</xdr:rowOff>
    </xdr:from>
    <xdr:ext cx="762000" cy="259045"/>
    <xdr:sp macro="" textlink="">
      <xdr:nvSpPr>
        <xdr:cNvPr id="443" name="将来負担の状況最小値テキスト"/>
        <xdr:cNvSpPr txBox="1"/>
      </xdr:nvSpPr>
      <xdr:spPr>
        <a:xfrm>
          <a:off x="17106900" y="380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132.0</a:t>
          </a:r>
          <a:endParaRPr kumimoji="1" lang="ja-JP" altLang="en-US" sz="1000" b="1">
            <a:latin typeface="ＭＳ Ｐゴシック"/>
          </a:endParaRPr>
        </a:p>
      </xdr:txBody>
    </xdr:sp>
    <xdr:clientData/>
  </xdr:oneCellAnchor>
  <xdr:twoCellAnchor>
    <xdr:from>
      <xdr:col>24</xdr:col>
      <xdr:colOff>469900</xdr:colOff>
      <xdr:row>22</xdr:row>
      <xdr:rowOff>58057</xdr:rowOff>
    </xdr:from>
    <xdr:to>
      <xdr:col>24</xdr:col>
      <xdr:colOff>647700</xdr:colOff>
      <xdr:row>22</xdr:row>
      <xdr:rowOff>58057</xdr:rowOff>
    </xdr:to>
    <xdr:cxnSp macro="">
      <xdr:nvCxnSpPr>
        <xdr:cNvPr id="444" name="直線コネクタ 443"/>
        <xdr:cNvCxnSpPr/>
      </xdr:nvCxnSpPr>
      <xdr:spPr>
        <a:xfrm>
          <a:off x="16929100" y="382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137402</xdr:rowOff>
    </xdr:from>
    <xdr:to>
      <xdr:col>24</xdr:col>
      <xdr:colOff>558800</xdr:colOff>
      <xdr:row>18</xdr:row>
      <xdr:rowOff>126819</xdr:rowOff>
    </xdr:to>
    <xdr:cxnSp macro="">
      <xdr:nvCxnSpPr>
        <xdr:cNvPr id="447" name="直線コネクタ 446"/>
        <xdr:cNvCxnSpPr/>
      </xdr:nvCxnSpPr>
      <xdr:spPr>
        <a:xfrm flipV="1">
          <a:off x="16179800" y="3052052"/>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138326</xdr:rowOff>
    </xdr:from>
    <xdr:ext cx="762000" cy="259045"/>
    <xdr:sp macro="" textlink="">
      <xdr:nvSpPr>
        <xdr:cNvPr id="448" name="将来負担の状況平均値テキスト"/>
        <xdr:cNvSpPr txBox="1"/>
      </xdr:nvSpPr>
      <xdr:spPr>
        <a:xfrm>
          <a:off x="17106900" y="23671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121799</xdr:rowOff>
    </xdr:from>
    <xdr:to>
      <xdr:col>24</xdr:col>
      <xdr:colOff>609600</xdr:colOff>
      <xdr:row>15</xdr:row>
      <xdr:rowOff>51949</xdr:rowOff>
    </xdr:to>
    <xdr:sp macro="" textlink="">
      <xdr:nvSpPr>
        <xdr:cNvPr id="449" name="フローチャート : 判断 448"/>
        <xdr:cNvSpPr/>
      </xdr:nvSpPr>
      <xdr:spPr>
        <a:xfrm>
          <a:off x="16967200" y="252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16752</xdr:rowOff>
    </xdr:from>
    <xdr:to>
      <xdr:col>23</xdr:col>
      <xdr:colOff>406400</xdr:colOff>
      <xdr:row>18</xdr:row>
      <xdr:rowOff>126819</xdr:rowOff>
    </xdr:to>
    <xdr:cxnSp macro="">
      <xdr:nvCxnSpPr>
        <xdr:cNvPr id="450" name="直線コネクタ 449"/>
        <xdr:cNvCxnSpPr/>
      </xdr:nvCxnSpPr>
      <xdr:spPr>
        <a:xfrm>
          <a:off x="15290800" y="2931402"/>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10341</xdr:rowOff>
    </xdr:from>
    <xdr:to>
      <xdr:col>23</xdr:col>
      <xdr:colOff>457200</xdr:colOff>
      <xdr:row>14</xdr:row>
      <xdr:rowOff>111941</xdr:rowOff>
    </xdr:to>
    <xdr:sp macro="" textlink="">
      <xdr:nvSpPr>
        <xdr:cNvPr id="451" name="フローチャート : 判断 450"/>
        <xdr:cNvSpPr/>
      </xdr:nvSpPr>
      <xdr:spPr>
        <a:xfrm>
          <a:off x="161290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122118</xdr:rowOff>
    </xdr:from>
    <xdr:ext cx="736600" cy="259045"/>
    <xdr:sp macro="" textlink="">
      <xdr:nvSpPr>
        <xdr:cNvPr id="452" name="テキスト ボックス 451"/>
        <xdr:cNvSpPr txBox="1"/>
      </xdr:nvSpPr>
      <xdr:spPr>
        <a:xfrm>
          <a:off x="15798800" y="2179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16752</xdr:rowOff>
    </xdr:from>
    <xdr:to>
      <xdr:col>22</xdr:col>
      <xdr:colOff>203200</xdr:colOff>
      <xdr:row>18</xdr:row>
      <xdr:rowOff>3871</xdr:rowOff>
    </xdr:to>
    <xdr:cxnSp macro="">
      <xdr:nvCxnSpPr>
        <xdr:cNvPr id="453" name="直線コネクタ 452"/>
        <xdr:cNvCxnSpPr/>
      </xdr:nvCxnSpPr>
      <xdr:spPr>
        <a:xfrm flipV="1">
          <a:off x="14401800" y="2931402"/>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76986</xdr:rowOff>
    </xdr:from>
    <xdr:to>
      <xdr:col>22</xdr:col>
      <xdr:colOff>254000</xdr:colOff>
      <xdr:row>15</xdr:row>
      <xdr:rowOff>7136</xdr:rowOff>
    </xdr:to>
    <xdr:sp macro="" textlink="">
      <xdr:nvSpPr>
        <xdr:cNvPr id="454" name="フローチャート : 判断 453"/>
        <xdr:cNvSpPr/>
      </xdr:nvSpPr>
      <xdr:spPr>
        <a:xfrm>
          <a:off x="15240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17313</xdr:rowOff>
    </xdr:from>
    <xdr:ext cx="762000" cy="259045"/>
    <xdr:sp macro="" textlink="">
      <xdr:nvSpPr>
        <xdr:cNvPr id="455" name="テキスト ボックス 454"/>
        <xdr:cNvSpPr txBox="1"/>
      </xdr:nvSpPr>
      <xdr:spPr>
        <a:xfrm>
          <a:off x="14909800" y="224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3871</xdr:rowOff>
    </xdr:from>
    <xdr:to>
      <xdr:col>21</xdr:col>
      <xdr:colOff>0</xdr:colOff>
      <xdr:row>18</xdr:row>
      <xdr:rowOff>164737</xdr:rowOff>
    </xdr:to>
    <xdr:cxnSp macro="">
      <xdr:nvCxnSpPr>
        <xdr:cNvPr id="456" name="直線コネクタ 455"/>
        <xdr:cNvCxnSpPr/>
      </xdr:nvCxnSpPr>
      <xdr:spPr>
        <a:xfrm flipV="1">
          <a:off x="13512800" y="3089971"/>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2056</xdr:rowOff>
    </xdr:from>
    <xdr:to>
      <xdr:col>21</xdr:col>
      <xdr:colOff>50800</xdr:colOff>
      <xdr:row>15</xdr:row>
      <xdr:rowOff>103656</xdr:rowOff>
    </xdr:to>
    <xdr:sp macro="" textlink="">
      <xdr:nvSpPr>
        <xdr:cNvPr id="457" name="フローチャート : 判断 456"/>
        <xdr:cNvSpPr/>
      </xdr:nvSpPr>
      <xdr:spPr>
        <a:xfrm>
          <a:off x="14351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113833</xdr:rowOff>
    </xdr:from>
    <xdr:ext cx="762000" cy="259045"/>
    <xdr:sp macro="" textlink="">
      <xdr:nvSpPr>
        <xdr:cNvPr id="458" name="テキスト ボックス 457"/>
        <xdr:cNvSpPr txBox="1"/>
      </xdr:nvSpPr>
      <xdr:spPr>
        <a:xfrm>
          <a:off x="14020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161774</xdr:rowOff>
    </xdr:from>
    <xdr:to>
      <xdr:col>19</xdr:col>
      <xdr:colOff>533400</xdr:colOff>
      <xdr:row>16</xdr:row>
      <xdr:rowOff>91924</xdr:rowOff>
    </xdr:to>
    <xdr:sp macro="" textlink="">
      <xdr:nvSpPr>
        <xdr:cNvPr id="459" name="フローチャート : 判断 458"/>
        <xdr:cNvSpPr/>
      </xdr:nvSpPr>
      <xdr:spPr>
        <a:xfrm>
          <a:off x="13462000" y="27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102101</xdr:rowOff>
    </xdr:from>
    <xdr:ext cx="762000" cy="259045"/>
    <xdr:sp macro="" textlink="">
      <xdr:nvSpPr>
        <xdr:cNvPr id="460" name="テキスト ボックス 459"/>
        <xdr:cNvSpPr txBox="1"/>
      </xdr:nvSpPr>
      <xdr:spPr>
        <a:xfrm>
          <a:off x="13131800" y="250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86602</xdr:rowOff>
    </xdr:from>
    <xdr:to>
      <xdr:col>24</xdr:col>
      <xdr:colOff>609600</xdr:colOff>
      <xdr:row>18</xdr:row>
      <xdr:rowOff>16752</xdr:rowOff>
    </xdr:to>
    <xdr:sp macro="" textlink="">
      <xdr:nvSpPr>
        <xdr:cNvPr id="466" name="円/楕円 465"/>
        <xdr:cNvSpPr/>
      </xdr:nvSpPr>
      <xdr:spPr>
        <a:xfrm>
          <a:off x="16967200" y="300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58679</xdr:rowOff>
    </xdr:from>
    <xdr:ext cx="762000" cy="259045"/>
    <xdr:sp macro="" textlink="">
      <xdr:nvSpPr>
        <xdr:cNvPr id="467" name="将来負担の状況該当値テキスト"/>
        <xdr:cNvSpPr txBox="1"/>
      </xdr:nvSpPr>
      <xdr:spPr>
        <a:xfrm>
          <a:off x="17106900" y="297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76019</xdr:rowOff>
    </xdr:from>
    <xdr:to>
      <xdr:col>23</xdr:col>
      <xdr:colOff>457200</xdr:colOff>
      <xdr:row>19</xdr:row>
      <xdr:rowOff>6169</xdr:rowOff>
    </xdr:to>
    <xdr:sp macro="" textlink="">
      <xdr:nvSpPr>
        <xdr:cNvPr id="468" name="円/楕円 467"/>
        <xdr:cNvSpPr/>
      </xdr:nvSpPr>
      <xdr:spPr>
        <a:xfrm>
          <a:off x="16129000" y="316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162396</xdr:rowOff>
    </xdr:from>
    <xdr:ext cx="736600" cy="259045"/>
    <xdr:sp macro="" textlink="">
      <xdr:nvSpPr>
        <xdr:cNvPr id="469" name="テキスト ボックス 468"/>
        <xdr:cNvSpPr txBox="1"/>
      </xdr:nvSpPr>
      <xdr:spPr>
        <a:xfrm>
          <a:off x="15798800" y="3248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137402</xdr:rowOff>
    </xdr:from>
    <xdr:to>
      <xdr:col>22</xdr:col>
      <xdr:colOff>254000</xdr:colOff>
      <xdr:row>17</xdr:row>
      <xdr:rowOff>67552</xdr:rowOff>
    </xdr:to>
    <xdr:sp macro="" textlink="">
      <xdr:nvSpPr>
        <xdr:cNvPr id="470" name="円/楕円 469"/>
        <xdr:cNvSpPr/>
      </xdr:nvSpPr>
      <xdr:spPr>
        <a:xfrm>
          <a:off x="15240000" y="288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52329</xdr:rowOff>
    </xdr:from>
    <xdr:ext cx="762000" cy="259045"/>
    <xdr:sp macro="" textlink="">
      <xdr:nvSpPr>
        <xdr:cNvPr id="471" name="テキスト ボックス 470"/>
        <xdr:cNvSpPr txBox="1"/>
      </xdr:nvSpPr>
      <xdr:spPr>
        <a:xfrm>
          <a:off x="14909800" y="296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124521</xdr:rowOff>
    </xdr:from>
    <xdr:to>
      <xdr:col>21</xdr:col>
      <xdr:colOff>50800</xdr:colOff>
      <xdr:row>18</xdr:row>
      <xdr:rowOff>54671</xdr:rowOff>
    </xdr:to>
    <xdr:sp macro="" textlink="">
      <xdr:nvSpPr>
        <xdr:cNvPr id="472" name="円/楕円 471"/>
        <xdr:cNvSpPr/>
      </xdr:nvSpPr>
      <xdr:spPr>
        <a:xfrm>
          <a:off x="14351000" y="303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39448</xdr:rowOff>
    </xdr:from>
    <xdr:ext cx="762000" cy="259045"/>
    <xdr:sp macro="" textlink="">
      <xdr:nvSpPr>
        <xdr:cNvPr id="473" name="テキスト ボックス 472"/>
        <xdr:cNvSpPr txBox="1"/>
      </xdr:nvSpPr>
      <xdr:spPr>
        <a:xfrm>
          <a:off x="14020800" y="312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113937</xdr:rowOff>
    </xdr:from>
    <xdr:to>
      <xdr:col>19</xdr:col>
      <xdr:colOff>533400</xdr:colOff>
      <xdr:row>19</xdr:row>
      <xdr:rowOff>44087</xdr:rowOff>
    </xdr:to>
    <xdr:sp macro="" textlink="">
      <xdr:nvSpPr>
        <xdr:cNvPr id="474" name="円/楕円 473"/>
        <xdr:cNvSpPr/>
      </xdr:nvSpPr>
      <xdr:spPr>
        <a:xfrm>
          <a:off x="13462000" y="32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28864</xdr:rowOff>
    </xdr:from>
    <xdr:ext cx="762000" cy="259045"/>
    <xdr:sp macro="" textlink="">
      <xdr:nvSpPr>
        <xdr:cNvPr id="475" name="テキスト ボックス 474"/>
        <xdr:cNvSpPr txBox="1"/>
      </xdr:nvSpPr>
      <xdr:spPr>
        <a:xfrm>
          <a:off x="13131800" y="328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北海道奈井江町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5,850
5,841
88.19
4,948,349
4,879,334
63,507
3,104,256
6,133,151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64.3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近年は、職員間のバランスや空洞化を勘案し新規職員を採用しているが、消防組合、介護保険業務等を一部事務組合等によって行っていることから、類似団体平均を下回っている状況にある。</a:t>
          </a:r>
          <a:endParaRPr lang="ja-JP" altLang="ja-JP" sz="1400">
            <a:effectLst/>
          </a:endParaRPr>
        </a:p>
        <a:p>
          <a:r>
            <a:rPr kumimoji="1" lang="ja-JP" altLang="ja-JP" sz="1100">
              <a:solidFill>
                <a:schemeClr val="dk1"/>
              </a:solidFill>
              <a:effectLst/>
              <a:latin typeface="+mn-lt"/>
              <a:ea typeface="+mn-ea"/>
              <a:cs typeface="+mn-cs"/>
            </a:rPr>
            <a:t>　今後においても、関係団体と協議のうえ、職員給与の独自削減や職員採用の抑制などを図り、人件費の縮減に努める。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45357</xdr:rowOff>
    </xdr:from>
    <xdr:to>
      <xdr:col>7</xdr:col>
      <xdr:colOff>15875</xdr:colOff>
      <xdr:row>40</xdr:row>
      <xdr:rowOff>132443</xdr:rowOff>
    </xdr:to>
    <xdr:cxnSp macro="">
      <xdr:nvCxnSpPr>
        <xdr:cNvPr id="61" name="直線コネクタ 60"/>
        <xdr:cNvCxnSpPr/>
      </xdr:nvCxnSpPr>
      <xdr:spPr>
        <a:xfrm flipV="1">
          <a:off x="4826000" y="5531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104520</xdr:rowOff>
    </xdr:from>
    <xdr:ext cx="762000" cy="259045"/>
    <xdr:sp macro="" textlink="">
      <xdr:nvSpPr>
        <xdr:cNvPr id="62" name="人件費最小値テキスト"/>
        <xdr:cNvSpPr txBox="1"/>
      </xdr:nvSpPr>
      <xdr:spPr>
        <a:xfrm>
          <a:off x="4914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612775</xdr:colOff>
      <xdr:row>40</xdr:row>
      <xdr:rowOff>132443</xdr:rowOff>
    </xdr:from>
    <xdr:to>
      <xdr:col>7</xdr:col>
      <xdr:colOff>104775</xdr:colOff>
      <xdr:row>40</xdr:row>
      <xdr:rowOff>132443</xdr:rowOff>
    </xdr:to>
    <xdr:cxnSp macro="">
      <xdr:nvCxnSpPr>
        <xdr:cNvPr id="63" name="直線コネクタ 62"/>
        <xdr:cNvCxnSpPr/>
      </xdr:nvCxnSpPr>
      <xdr:spPr>
        <a:xfrm>
          <a:off x="4737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131734</xdr:rowOff>
    </xdr:from>
    <xdr:ext cx="762000" cy="259045"/>
    <xdr:sp macro="" textlink="">
      <xdr:nvSpPr>
        <xdr:cNvPr id="64" name="人件費最大値テキスト"/>
        <xdr:cNvSpPr txBox="1"/>
      </xdr:nvSpPr>
      <xdr:spPr>
        <a:xfrm>
          <a:off x="4914900" y="527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32</xdr:row>
      <xdr:rowOff>45357</xdr:rowOff>
    </xdr:from>
    <xdr:to>
      <xdr:col>7</xdr:col>
      <xdr:colOff>104775</xdr:colOff>
      <xdr:row>32</xdr:row>
      <xdr:rowOff>45357</xdr:rowOff>
    </xdr:to>
    <xdr:cxnSp macro="">
      <xdr:nvCxnSpPr>
        <xdr:cNvPr id="65" name="直線コネクタ 64"/>
        <xdr:cNvCxnSpPr/>
      </xdr:nvCxnSpPr>
      <xdr:spPr>
        <a:xfrm>
          <a:off x="4737100" y="553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39914</xdr:rowOff>
    </xdr:from>
    <xdr:to>
      <xdr:col>7</xdr:col>
      <xdr:colOff>15875</xdr:colOff>
      <xdr:row>35</xdr:row>
      <xdr:rowOff>31750</xdr:rowOff>
    </xdr:to>
    <xdr:cxnSp macro="">
      <xdr:nvCxnSpPr>
        <xdr:cNvPr id="66" name="直線コネクタ 65"/>
        <xdr:cNvCxnSpPr/>
      </xdr:nvCxnSpPr>
      <xdr:spPr>
        <a:xfrm>
          <a:off x="3987800" y="5869214"/>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42834</xdr:rowOff>
    </xdr:from>
    <xdr:ext cx="762000" cy="259045"/>
    <xdr:sp macro="" textlink="">
      <xdr:nvSpPr>
        <xdr:cNvPr id="67" name="人件費平均値テキスト"/>
        <xdr:cNvSpPr txBox="1"/>
      </xdr:nvSpPr>
      <xdr:spPr>
        <a:xfrm>
          <a:off x="4914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70757</xdr:rowOff>
    </xdr:from>
    <xdr:to>
      <xdr:col>7</xdr:col>
      <xdr:colOff>66675</xdr:colOff>
      <xdr:row>37</xdr:row>
      <xdr:rowOff>907</xdr:rowOff>
    </xdr:to>
    <xdr:sp macro="" textlink="">
      <xdr:nvSpPr>
        <xdr:cNvPr id="68" name="フローチャート : 判断 67"/>
        <xdr:cNvSpPr/>
      </xdr:nvSpPr>
      <xdr:spPr>
        <a:xfrm>
          <a:off x="4775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39914</xdr:rowOff>
    </xdr:from>
    <xdr:to>
      <xdr:col>5</xdr:col>
      <xdr:colOff>549275</xdr:colOff>
      <xdr:row>34</xdr:row>
      <xdr:rowOff>116114</xdr:rowOff>
    </xdr:to>
    <xdr:cxnSp macro="">
      <xdr:nvCxnSpPr>
        <xdr:cNvPr id="69" name="直線コネクタ 68"/>
        <xdr:cNvCxnSpPr/>
      </xdr:nvCxnSpPr>
      <xdr:spPr>
        <a:xfrm flipV="1">
          <a:off x="3098800" y="58692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5443</xdr:rowOff>
    </xdr:from>
    <xdr:to>
      <xdr:col>5</xdr:col>
      <xdr:colOff>600075</xdr:colOff>
      <xdr:row>36</xdr:row>
      <xdr:rowOff>107043</xdr:rowOff>
    </xdr:to>
    <xdr:sp macro="" textlink="">
      <xdr:nvSpPr>
        <xdr:cNvPr id="70" name="フローチャート : 判断 69"/>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91820</xdr:rowOff>
    </xdr:from>
    <xdr:ext cx="736600" cy="259045"/>
    <xdr:sp macro="" textlink="">
      <xdr:nvSpPr>
        <xdr:cNvPr id="71" name="テキスト ボックス 70"/>
        <xdr:cNvSpPr txBox="1"/>
      </xdr:nvSpPr>
      <xdr:spPr>
        <a:xfrm>
          <a:off x="3606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102507</xdr:rowOff>
    </xdr:from>
    <xdr:to>
      <xdr:col>4</xdr:col>
      <xdr:colOff>346075</xdr:colOff>
      <xdr:row>34</xdr:row>
      <xdr:rowOff>116114</xdr:rowOff>
    </xdr:to>
    <xdr:cxnSp macro="">
      <xdr:nvCxnSpPr>
        <xdr:cNvPr id="72" name="直線コネクタ 71"/>
        <xdr:cNvCxnSpPr/>
      </xdr:nvCxnSpPr>
      <xdr:spPr>
        <a:xfrm>
          <a:off x="2209800" y="5760357"/>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3" name="フローチャート :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102507</xdr:rowOff>
    </xdr:from>
    <xdr:to>
      <xdr:col>3</xdr:col>
      <xdr:colOff>142875</xdr:colOff>
      <xdr:row>33</xdr:row>
      <xdr:rowOff>146050</xdr:rowOff>
    </xdr:to>
    <xdr:cxnSp macro="">
      <xdr:nvCxnSpPr>
        <xdr:cNvPr id="75" name="直線コネクタ 74"/>
        <xdr:cNvCxnSpPr/>
      </xdr:nvCxnSpPr>
      <xdr:spPr>
        <a:xfrm flipV="1">
          <a:off x="1320800" y="5760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6" name="フローチャート :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100693</xdr:rowOff>
    </xdr:from>
    <xdr:to>
      <xdr:col>1</xdr:col>
      <xdr:colOff>676275</xdr:colOff>
      <xdr:row>36</xdr:row>
      <xdr:rowOff>30843</xdr:rowOff>
    </xdr:to>
    <xdr:sp macro="" textlink="">
      <xdr:nvSpPr>
        <xdr:cNvPr id="78" name="フローチャート : 判断 77"/>
        <xdr:cNvSpPr/>
      </xdr:nvSpPr>
      <xdr:spPr>
        <a:xfrm>
          <a:off x="1270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15620</xdr:rowOff>
    </xdr:from>
    <xdr:ext cx="762000" cy="259045"/>
    <xdr:sp macro="" textlink="">
      <xdr:nvSpPr>
        <xdr:cNvPr id="79" name="テキスト ボックス 78"/>
        <xdr:cNvSpPr txBox="1"/>
      </xdr:nvSpPr>
      <xdr:spPr>
        <a:xfrm>
          <a:off x="939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152400</xdr:rowOff>
    </xdr:from>
    <xdr:to>
      <xdr:col>7</xdr:col>
      <xdr:colOff>66675</xdr:colOff>
      <xdr:row>35</xdr:row>
      <xdr:rowOff>82550</xdr:rowOff>
    </xdr:to>
    <xdr:sp macro="" textlink="">
      <xdr:nvSpPr>
        <xdr:cNvPr id="85" name="円/楕円 84"/>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168927</xdr:rowOff>
    </xdr:from>
    <xdr:ext cx="762000" cy="259045"/>
    <xdr:sp macro="" textlink="">
      <xdr:nvSpPr>
        <xdr:cNvPr id="86"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160564</xdr:rowOff>
    </xdr:from>
    <xdr:to>
      <xdr:col>5</xdr:col>
      <xdr:colOff>600075</xdr:colOff>
      <xdr:row>34</xdr:row>
      <xdr:rowOff>90714</xdr:rowOff>
    </xdr:to>
    <xdr:sp macro="" textlink="">
      <xdr:nvSpPr>
        <xdr:cNvPr id="87" name="円/楕円 86"/>
        <xdr:cNvSpPr/>
      </xdr:nvSpPr>
      <xdr:spPr>
        <a:xfrm>
          <a:off x="3937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100891</xdr:rowOff>
    </xdr:from>
    <xdr:ext cx="736600" cy="259045"/>
    <xdr:sp macro="" textlink="">
      <xdr:nvSpPr>
        <xdr:cNvPr id="88" name="テキスト ボックス 87"/>
        <xdr:cNvSpPr txBox="1"/>
      </xdr:nvSpPr>
      <xdr:spPr>
        <a:xfrm>
          <a:off x="3606800" y="558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65314</xdr:rowOff>
    </xdr:from>
    <xdr:to>
      <xdr:col>4</xdr:col>
      <xdr:colOff>396875</xdr:colOff>
      <xdr:row>34</xdr:row>
      <xdr:rowOff>166914</xdr:rowOff>
    </xdr:to>
    <xdr:sp macro="" textlink="">
      <xdr:nvSpPr>
        <xdr:cNvPr id="89" name="円/楕円 88"/>
        <xdr:cNvSpPr/>
      </xdr:nvSpPr>
      <xdr:spPr>
        <a:xfrm>
          <a:off x="3048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5641</xdr:rowOff>
    </xdr:from>
    <xdr:ext cx="762000" cy="259045"/>
    <xdr:sp macro="" textlink="">
      <xdr:nvSpPr>
        <xdr:cNvPr id="90" name="テキスト ボックス 89"/>
        <xdr:cNvSpPr txBox="1"/>
      </xdr:nvSpPr>
      <xdr:spPr>
        <a:xfrm>
          <a:off x="27178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51707</xdr:rowOff>
    </xdr:from>
    <xdr:to>
      <xdr:col>3</xdr:col>
      <xdr:colOff>193675</xdr:colOff>
      <xdr:row>33</xdr:row>
      <xdr:rowOff>153307</xdr:rowOff>
    </xdr:to>
    <xdr:sp macro="" textlink="">
      <xdr:nvSpPr>
        <xdr:cNvPr id="91" name="円/楕円 90"/>
        <xdr:cNvSpPr/>
      </xdr:nvSpPr>
      <xdr:spPr>
        <a:xfrm>
          <a:off x="2159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163484</xdr:rowOff>
    </xdr:from>
    <xdr:ext cx="762000" cy="259045"/>
    <xdr:sp macro="" textlink="">
      <xdr:nvSpPr>
        <xdr:cNvPr id="92" name="テキスト ボックス 91"/>
        <xdr:cNvSpPr txBox="1"/>
      </xdr:nvSpPr>
      <xdr:spPr>
        <a:xfrm>
          <a:off x="1828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95250</xdr:rowOff>
    </xdr:from>
    <xdr:to>
      <xdr:col>1</xdr:col>
      <xdr:colOff>676275</xdr:colOff>
      <xdr:row>34</xdr:row>
      <xdr:rowOff>25400</xdr:rowOff>
    </xdr:to>
    <xdr:sp macro="" textlink="">
      <xdr:nvSpPr>
        <xdr:cNvPr id="93" name="円/楕円 92"/>
        <xdr:cNvSpPr/>
      </xdr:nvSpPr>
      <xdr:spPr>
        <a:xfrm>
          <a:off x="1270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35577</xdr:rowOff>
    </xdr:from>
    <xdr:ext cx="762000" cy="259045"/>
    <xdr:sp macro="" textlink="">
      <xdr:nvSpPr>
        <xdr:cNvPr id="94" name="テキスト ボックス 93"/>
        <xdr:cNvSpPr txBox="1"/>
      </xdr:nvSpPr>
      <xdr:spPr>
        <a:xfrm>
          <a:off x="939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公共施設（体育館・プール・道の駅等）において指定管理制度を導入したことにより、職員人件費から委託料（物件費）にシフトされ</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ため比率が高い状況にあるが、　類似団体平均</a:t>
          </a:r>
          <a:r>
            <a:rPr kumimoji="1" lang="ja-JP" altLang="en-US" sz="1100">
              <a:solidFill>
                <a:schemeClr val="dk1"/>
              </a:solidFill>
              <a:effectLst/>
              <a:latin typeface="+mn-lt"/>
              <a:ea typeface="+mn-ea"/>
              <a:cs typeface="+mn-cs"/>
            </a:rPr>
            <a:t>とほぼ同率で推移している。</a:t>
          </a:r>
          <a:endParaRPr lang="ja-JP" altLang="ja-JP" sz="1400">
            <a:effectLst/>
          </a:endParaRPr>
        </a:p>
        <a:p>
          <a:r>
            <a:rPr kumimoji="1" lang="ja-JP" altLang="ja-JP" sz="1100">
              <a:solidFill>
                <a:schemeClr val="dk1"/>
              </a:solidFill>
              <a:effectLst/>
              <a:latin typeface="+mn-lt"/>
              <a:ea typeface="+mn-ea"/>
              <a:cs typeface="+mn-cs"/>
            </a:rPr>
            <a:t>　今後においても</a:t>
          </a:r>
          <a:r>
            <a:rPr kumimoji="1" lang="ja-JP" altLang="en-US" sz="1100">
              <a:solidFill>
                <a:schemeClr val="dk1"/>
              </a:solidFill>
              <a:effectLst/>
              <a:latin typeface="+mn-lt"/>
              <a:ea typeface="+mn-ea"/>
              <a:cs typeface="+mn-cs"/>
            </a:rPr>
            <a:t>、事務事業の効率化、見直し等により</a:t>
          </a:r>
          <a:r>
            <a:rPr kumimoji="1" lang="ja-JP" altLang="ja-JP" sz="1100">
              <a:solidFill>
                <a:schemeClr val="dk1"/>
              </a:solidFill>
              <a:effectLst/>
              <a:latin typeface="+mn-lt"/>
              <a:ea typeface="+mn-ea"/>
              <a:cs typeface="+mn-cs"/>
            </a:rPr>
            <a:t>、経費の縮減に努める。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63500</xdr:rowOff>
    </xdr:from>
    <xdr:to>
      <xdr:col>24</xdr:col>
      <xdr:colOff>31750</xdr:colOff>
      <xdr:row>21</xdr:row>
      <xdr:rowOff>133350</xdr:rowOff>
    </xdr:to>
    <xdr:cxnSp macro="">
      <xdr:nvCxnSpPr>
        <xdr:cNvPr id="122" name="直線コネクタ 121"/>
        <xdr:cNvCxnSpPr/>
      </xdr:nvCxnSpPr>
      <xdr:spPr>
        <a:xfrm flipV="1">
          <a:off x="16510000" y="21209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149877</xdr:rowOff>
    </xdr:from>
    <xdr:ext cx="762000" cy="259045"/>
    <xdr:sp macro="" textlink="">
      <xdr:nvSpPr>
        <xdr:cNvPr id="125"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12</xdr:row>
      <xdr:rowOff>63500</xdr:rowOff>
    </xdr:from>
    <xdr:to>
      <xdr:col>24</xdr:col>
      <xdr:colOff>120650</xdr:colOff>
      <xdr:row>12</xdr:row>
      <xdr:rowOff>63500</xdr:rowOff>
    </xdr:to>
    <xdr:cxnSp macro="">
      <xdr:nvCxnSpPr>
        <xdr:cNvPr id="126" name="直線コネクタ 125"/>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6350</xdr:rowOff>
    </xdr:from>
    <xdr:to>
      <xdr:col>24</xdr:col>
      <xdr:colOff>31750</xdr:colOff>
      <xdr:row>16</xdr:row>
      <xdr:rowOff>63500</xdr:rowOff>
    </xdr:to>
    <xdr:cxnSp macro="">
      <xdr:nvCxnSpPr>
        <xdr:cNvPr id="127" name="直線コネクタ 126"/>
        <xdr:cNvCxnSpPr/>
      </xdr:nvCxnSpPr>
      <xdr:spPr>
        <a:xfrm>
          <a:off x="15671800" y="25781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8"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6350</xdr:rowOff>
    </xdr:from>
    <xdr:to>
      <xdr:col>22</xdr:col>
      <xdr:colOff>565150</xdr:colOff>
      <xdr:row>15</xdr:row>
      <xdr:rowOff>120650</xdr:rowOff>
    </xdr:to>
    <xdr:cxnSp macro="">
      <xdr:nvCxnSpPr>
        <xdr:cNvPr id="130" name="直線コネクタ 129"/>
        <xdr:cNvCxnSpPr/>
      </xdr:nvCxnSpPr>
      <xdr:spPr>
        <a:xfrm flipV="1">
          <a:off x="14782800" y="2578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31750</xdr:rowOff>
    </xdr:from>
    <xdr:to>
      <xdr:col>22</xdr:col>
      <xdr:colOff>615950</xdr:colOff>
      <xdr:row>15</xdr:row>
      <xdr:rowOff>133350</xdr:rowOff>
    </xdr:to>
    <xdr:sp macro="" textlink="">
      <xdr:nvSpPr>
        <xdr:cNvPr id="131" name="フローチャート : 判断 130"/>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118127</xdr:rowOff>
    </xdr:from>
    <xdr:ext cx="736600" cy="259045"/>
    <xdr:sp macro="" textlink="">
      <xdr:nvSpPr>
        <xdr:cNvPr id="132" name="テキスト ボックス 131"/>
        <xdr:cNvSpPr txBox="1"/>
      </xdr:nvSpPr>
      <xdr:spPr>
        <a:xfrm>
          <a:off x="15290800" y="268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120650</xdr:rowOff>
    </xdr:from>
    <xdr:to>
      <xdr:col>21</xdr:col>
      <xdr:colOff>361950</xdr:colOff>
      <xdr:row>15</xdr:row>
      <xdr:rowOff>133350</xdr:rowOff>
    </xdr:to>
    <xdr:cxnSp macro="">
      <xdr:nvCxnSpPr>
        <xdr:cNvPr id="133" name="直線コネクタ 132"/>
        <xdr:cNvCxnSpPr/>
      </xdr:nvCxnSpPr>
      <xdr:spPr>
        <a:xfrm flipV="1">
          <a:off x="13893800" y="2692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165100</xdr:rowOff>
    </xdr:from>
    <xdr:to>
      <xdr:col>21</xdr:col>
      <xdr:colOff>412750</xdr:colOff>
      <xdr:row>15</xdr:row>
      <xdr:rowOff>95250</xdr:rowOff>
    </xdr:to>
    <xdr:sp macro="" textlink="">
      <xdr:nvSpPr>
        <xdr:cNvPr id="134" name="フローチャート : 判断 133"/>
        <xdr:cNvSpPr/>
      </xdr:nvSpPr>
      <xdr:spPr>
        <a:xfrm>
          <a:off x="14732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105427</xdr:rowOff>
    </xdr:from>
    <xdr:ext cx="762000" cy="259045"/>
    <xdr:sp macro="" textlink="">
      <xdr:nvSpPr>
        <xdr:cNvPr id="135" name="テキスト ボックス 134"/>
        <xdr:cNvSpPr txBox="1"/>
      </xdr:nvSpPr>
      <xdr:spPr>
        <a:xfrm>
          <a:off x="14401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107950</xdr:rowOff>
    </xdr:from>
    <xdr:to>
      <xdr:col>20</xdr:col>
      <xdr:colOff>158750</xdr:colOff>
      <xdr:row>15</xdr:row>
      <xdr:rowOff>133350</xdr:rowOff>
    </xdr:to>
    <xdr:cxnSp macro="">
      <xdr:nvCxnSpPr>
        <xdr:cNvPr id="136" name="直線コネクタ 135"/>
        <xdr:cNvCxnSpPr/>
      </xdr:nvCxnSpPr>
      <xdr:spPr>
        <a:xfrm>
          <a:off x="13004800" y="23368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88900</xdr:rowOff>
    </xdr:from>
    <xdr:to>
      <xdr:col>20</xdr:col>
      <xdr:colOff>209550</xdr:colOff>
      <xdr:row>15</xdr:row>
      <xdr:rowOff>19050</xdr:rowOff>
    </xdr:to>
    <xdr:sp macro="" textlink="">
      <xdr:nvSpPr>
        <xdr:cNvPr id="137" name="フローチャート : 判断 136"/>
        <xdr:cNvSpPr/>
      </xdr:nvSpPr>
      <xdr:spPr>
        <a:xfrm>
          <a:off x="13843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29227</xdr:rowOff>
    </xdr:from>
    <xdr:ext cx="762000" cy="259045"/>
    <xdr:sp macro="" textlink="">
      <xdr:nvSpPr>
        <xdr:cNvPr id="138" name="テキスト ボックス 137"/>
        <xdr:cNvSpPr txBox="1"/>
      </xdr:nvSpPr>
      <xdr:spPr>
        <a:xfrm>
          <a:off x="13512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39" name="フローチャート :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40" name="テキスト ボックス 139"/>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12700</xdr:rowOff>
    </xdr:from>
    <xdr:to>
      <xdr:col>24</xdr:col>
      <xdr:colOff>82550</xdr:colOff>
      <xdr:row>16</xdr:row>
      <xdr:rowOff>114300</xdr:rowOff>
    </xdr:to>
    <xdr:sp macro="" textlink="">
      <xdr:nvSpPr>
        <xdr:cNvPr id="146" name="円/楕円 145"/>
        <xdr:cNvSpPr/>
      </xdr:nvSpPr>
      <xdr:spPr>
        <a:xfrm>
          <a:off x="164592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156227</xdr:rowOff>
    </xdr:from>
    <xdr:ext cx="762000" cy="259045"/>
    <xdr:sp macro="" textlink="">
      <xdr:nvSpPr>
        <xdr:cNvPr id="147" name="物件費該当値テキスト"/>
        <xdr:cNvSpPr txBox="1"/>
      </xdr:nvSpPr>
      <xdr:spPr>
        <a:xfrm>
          <a:off x="165989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127000</xdr:rowOff>
    </xdr:from>
    <xdr:to>
      <xdr:col>22</xdr:col>
      <xdr:colOff>615950</xdr:colOff>
      <xdr:row>15</xdr:row>
      <xdr:rowOff>57150</xdr:rowOff>
    </xdr:to>
    <xdr:sp macro="" textlink="">
      <xdr:nvSpPr>
        <xdr:cNvPr id="148" name="円/楕円 147"/>
        <xdr:cNvSpPr/>
      </xdr:nvSpPr>
      <xdr:spPr>
        <a:xfrm>
          <a:off x="15621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67327</xdr:rowOff>
    </xdr:from>
    <xdr:ext cx="736600" cy="259045"/>
    <xdr:sp macro="" textlink="">
      <xdr:nvSpPr>
        <xdr:cNvPr id="149" name="テキスト ボックス 148"/>
        <xdr:cNvSpPr txBox="1"/>
      </xdr:nvSpPr>
      <xdr:spPr>
        <a:xfrm>
          <a:off x="15290800" y="229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69850</xdr:rowOff>
    </xdr:from>
    <xdr:to>
      <xdr:col>21</xdr:col>
      <xdr:colOff>412750</xdr:colOff>
      <xdr:row>16</xdr:row>
      <xdr:rowOff>0</xdr:rowOff>
    </xdr:to>
    <xdr:sp macro="" textlink="">
      <xdr:nvSpPr>
        <xdr:cNvPr id="150" name="円/楕円 149"/>
        <xdr:cNvSpPr/>
      </xdr:nvSpPr>
      <xdr:spPr>
        <a:xfrm>
          <a:off x="14732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156227</xdr:rowOff>
    </xdr:from>
    <xdr:ext cx="762000" cy="259045"/>
    <xdr:sp macro="" textlink="">
      <xdr:nvSpPr>
        <xdr:cNvPr id="151" name="テキスト ボックス 150"/>
        <xdr:cNvSpPr txBox="1"/>
      </xdr:nvSpPr>
      <xdr:spPr>
        <a:xfrm>
          <a:off x="14401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82550</xdr:rowOff>
    </xdr:from>
    <xdr:to>
      <xdr:col>20</xdr:col>
      <xdr:colOff>209550</xdr:colOff>
      <xdr:row>16</xdr:row>
      <xdr:rowOff>12700</xdr:rowOff>
    </xdr:to>
    <xdr:sp macro="" textlink="">
      <xdr:nvSpPr>
        <xdr:cNvPr id="152" name="円/楕円 151"/>
        <xdr:cNvSpPr/>
      </xdr:nvSpPr>
      <xdr:spPr>
        <a:xfrm>
          <a:off x="13843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168927</xdr:rowOff>
    </xdr:from>
    <xdr:ext cx="762000" cy="259045"/>
    <xdr:sp macro="" textlink="">
      <xdr:nvSpPr>
        <xdr:cNvPr id="153" name="テキスト ボックス 152"/>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57150</xdr:rowOff>
    </xdr:from>
    <xdr:to>
      <xdr:col>19</xdr:col>
      <xdr:colOff>6350</xdr:colOff>
      <xdr:row>13</xdr:row>
      <xdr:rowOff>158750</xdr:rowOff>
    </xdr:to>
    <xdr:sp macro="" textlink="">
      <xdr:nvSpPr>
        <xdr:cNvPr id="154" name="円/楕円 153"/>
        <xdr:cNvSpPr/>
      </xdr:nvSpPr>
      <xdr:spPr>
        <a:xfrm>
          <a:off x="12954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168927</xdr:rowOff>
    </xdr:from>
    <xdr:ext cx="762000" cy="259045"/>
    <xdr:sp macro="" textlink="">
      <xdr:nvSpPr>
        <xdr:cNvPr id="155" name="テキスト ボックス 154"/>
        <xdr:cNvSpPr txBox="1"/>
      </xdr:nvSpPr>
      <xdr:spPr>
        <a:xfrm>
          <a:off x="12623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扶助費における、経常収支比率は類似団体を下回っている状況にある。</a:t>
          </a:r>
          <a:endParaRPr lang="ja-JP" altLang="ja-JP" sz="1400">
            <a:effectLst/>
          </a:endParaRPr>
        </a:p>
        <a:p>
          <a:r>
            <a:rPr kumimoji="1" lang="ja-JP" altLang="ja-JP" sz="1100">
              <a:solidFill>
                <a:schemeClr val="dk1"/>
              </a:solidFill>
              <a:effectLst/>
              <a:latin typeface="+mn-lt"/>
              <a:ea typeface="+mn-ea"/>
              <a:cs typeface="+mn-cs"/>
            </a:rPr>
            <a:t>今後においても、各種制度に基づいた適正な審査を行い、健全な運営に努める。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60</xdr:row>
      <xdr:rowOff>127000</xdr:rowOff>
    </xdr:to>
    <xdr:cxnSp macro="">
      <xdr:nvCxnSpPr>
        <xdr:cNvPr id="181" name="直線コネクタ 180"/>
        <xdr:cNvCxnSpPr/>
      </xdr:nvCxnSpPr>
      <xdr:spPr>
        <a:xfrm flipV="1">
          <a:off x="4826000" y="90195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58420</xdr:rowOff>
    </xdr:to>
    <xdr:cxnSp macro="">
      <xdr:nvCxnSpPr>
        <xdr:cNvPr id="186" name="直線コネクタ 185"/>
        <xdr:cNvCxnSpPr/>
      </xdr:nvCxnSpPr>
      <xdr:spPr>
        <a:xfrm>
          <a:off x="3987800" y="9271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151147</xdr:rowOff>
    </xdr:from>
    <xdr:ext cx="762000" cy="259045"/>
    <xdr:sp macro="" textlink="">
      <xdr:nvSpPr>
        <xdr:cNvPr id="187" name="扶助費平均値テキスト"/>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88" name="フローチャート : 判断 187"/>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104140</xdr:rowOff>
    </xdr:to>
    <xdr:cxnSp macro="">
      <xdr:nvCxnSpPr>
        <xdr:cNvPr id="189" name="直線コネクタ 188"/>
        <xdr:cNvCxnSpPr/>
      </xdr:nvCxnSpPr>
      <xdr:spPr>
        <a:xfrm flipV="1">
          <a:off x="3098800" y="9271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0" name="フローチャート :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1" name="テキスト ボックス 190"/>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161290</xdr:rowOff>
    </xdr:from>
    <xdr:to>
      <xdr:col>4</xdr:col>
      <xdr:colOff>346075</xdr:colOff>
      <xdr:row>54</xdr:row>
      <xdr:rowOff>104140</xdr:rowOff>
    </xdr:to>
    <xdr:cxnSp macro="">
      <xdr:nvCxnSpPr>
        <xdr:cNvPr id="192" name="直線コネクタ 191"/>
        <xdr:cNvCxnSpPr/>
      </xdr:nvCxnSpPr>
      <xdr:spPr>
        <a:xfrm>
          <a:off x="2209800" y="92481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64770</xdr:rowOff>
    </xdr:from>
    <xdr:to>
      <xdr:col>4</xdr:col>
      <xdr:colOff>396875</xdr:colOff>
      <xdr:row>55</xdr:row>
      <xdr:rowOff>166370</xdr:rowOff>
    </xdr:to>
    <xdr:sp macro="" textlink="">
      <xdr:nvSpPr>
        <xdr:cNvPr id="193" name="フローチャート : 判断 192"/>
        <xdr:cNvSpPr/>
      </xdr:nvSpPr>
      <xdr:spPr>
        <a:xfrm>
          <a:off x="3048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151147</xdr:rowOff>
    </xdr:from>
    <xdr:ext cx="762000" cy="259045"/>
    <xdr:sp macro="" textlink="">
      <xdr:nvSpPr>
        <xdr:cNvPr id="194" name="テキスト ボックス 193"/>
        <xdr:cNvSpPr txBox="1"/>
      </xdr:nvSpPr>
      <xdr:spPr>
        <a:xfrm>
          <a:off x="2717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92710</xdr:rowOff>
    </xdr:from>
    <xdr:to>
      <xdr:col>3</xdr:col>
      <xdr:colOff>142875</xdr:colOff>
      <xdr:row>53</xdr:row>
      <xdr:rowOff>161290</xdr:rowOff>
    </xdr:to>
    <xdr:cxnSp macro="">
      <xdr:nvCxnSpPr>
        <xdr:cNvPr id="195" name="直線コネクタ 194"/>
        <xdr:cNvCxnSpPr/>
      </xdr:nvCxnSpPr>
      <xdr:spPr>
        <a:xfrm>
          <a:off x="1320800" y="9179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197" name="テキスト ボックス 196"/>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121920</xdr:rowOff>
    </xdr:from>
    <xdr:to>
      <xdr:col>1</xdr:col>
      <xdr:colOff>676275</xdr:colOff>
      <xdr:row>55</xdr:row>
      <xdr:rowOff>52070</xdr:rowOff>
    </xdr:to>
    <xdr:sp macro="" textlink="">
      <xdr:nvSpPr>
        <xdr:cNvPr id="198" name="フローチャート : 判断 197"/>
        <xdr:cNvSpPr/>
      </xdr:nvSpPr>
      <xdr:spPr>
        <a:xfrm>
          <a:off x="1270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36847</xdr:rowOff>
    </xdr:from>
    <xdr:ext cx="762000" cy="259045"/>
    <xdr:sp macro="" textlink="">
      <xdr:nvSpPr>
        <xdr:cNvPr id="199" name="テキスト ボックス 198"/>
        <xdr:cNvSpPr txBox="1"/>
      </xdr:nvSpPr>
      <xdr:spPr>
        <a:xfrm>
          <a:off x="939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7620</xdr:rowOff>
    </xdr:from>
    <xdr:to>
      <xdr:col>7</xdr:col>
      <xdr:colOff>66675</xdr:colOff>
      <xdr:row>54</xdr:row>
      <xdr:rowOff>109220</xdr:rowOff>
    </xdr:to>
    <xdr:sp macro="" textlink="">
      <xdr:nvSpPr>
        <xdr:cNvPr id="205" name="円/楕円 204"/>
        <xdr:cNvSpPr/>
      </xdr:nvSpPr>
      <xdr:spPr>
        <a:xfrm>
          <a:off x="47752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24147</xdr:rowOff>
    </xdr:from>
    <xdr:ext cx="762000" cy="259045"/>
    <xdr:sp macro="" textlink="">
      <xdr:nvSpPr>
        <xdr:cNvPr id="206" name="扶助費該当値テキスト"/>
        <xdr:cNvSpPr txBox="1"/>
      </xdr:nvSpPr>
      <xdr:spPr>
        <a:xfrm>
          <a:off x="49149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7" name="円/楕円 206"/>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8" name="テキスト ボックス 207"/>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53340</xdr:rowOff>
    </xdr:from>
    <xdr:to>
      <xdr:col>4</xdr:col>
      <xdr:colOff>396875</xdr:colOff>
      <xdr:row>54</xdr:row>
      <xdr:rowOff>154940</xdr:rowOff>
    </xdr:to>
    <xdr:sp macro="" textlink="">
      <xdr:nvSpPr>
        <xdr:cNvPr id="209" name="円/楕円 208"/>
        <xdr:cNvSpPr/>
      </xdr:nvSpPr>
      <xdr:spPr>
        <a:xfrm>
          <a:off x="3048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165117</xdr:rowOff>
    </xdr:from>
    <xdr:ext cx="762000" cy="259045"/>
    <xdr:sp macro="" textlink="">
      <xdr:nvSpPr>
        <xdr:cNvPr id="210" name="テキスト ボックス 209"/>
        <xdr:cNvSpPr txBox="1"/>
      </xdr:nvSpPr>
      <xdr:spPr>
        <a:xfrm>
          <a:off x="2717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110490</xdr:rowOff>
    </xdr:from>
    <xdr:to>
      <xdr:col>3</xdr:col>
      <xdr:colOff>193675</xdr:colOff>
      <xdr:row>54</xdr:row>
      <xdr:rowOff>40640</xdr:rowOff>
    </xdr:to>
    <xdr:sp macro="" textlink="">
      <xdr:nvSpPr>
        <xdr:cNvPr id="211" name="円/楕円 210"/>
        <xdr:cNvSpPr/>
      </xdr:nvSpPr>
      <xdr:spPr>
        <a:xfrm>
          <a:off x="2159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50817</xdr:rowOff>
    </xdr:from>
    <xdr:ext cx="762000" cy="259045"/>
    <xdr:sp macro="" textlink="">
      <xdr:nvSpPr>
        <xdr:cNvPr id="212" name="テキスト ボックス 211"/>
        <xdr:cNvSpPr txBox="1"/>
      </xdr:nvSpPr>
      <xdr:spPr>
        <a:xfrm>
          <a:off x="1828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41910</xdr:rowOff>
    </xdr:from>
    <xdr:to>
      <xdr:col>1</xdr:col>
      <xdr:colOff>676275</xdr:colOff>
      <xdr:row>53</xdr:row>
      <xdr:rowOff>143510</xdr:rowOff>
    </xdr:to>
    <xdr:sp macro="" textlink="">
      <xdr:nvSpPr>
        <xdr:cNvPr id="213" name="円/楕円 212"/>
        <xdr:cNvSpPr/>
      </xdr:nvSpPr>
      <xdr:spPr>
        <a:xfrm>
          <a:off x="1270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153687</xdr:rowOff>
    </xdr:from>
    <xdr:ext cx="762000" cy="259045"/>
    <xdr:sp macro="" textlink="">
      <xdr:nvSpPr>
        <xdr:cNvPr id="214" name="テキスト ボックス 213"/>
        <xdr:cNvSpPr txBox="1"/>
      </xdr:nvSpPr>
      <xdr:spPr>
        <a:xfrm>
          <a:off x="939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下水道施設の維持管理経費に対する繰出金や国民健康保険事業会計への繰出金など</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占める割合が高い状況だが、類似団体平均と比較するとほぼ同率となっている。</a:t>
          </a:r>
          <a:endParaRPr lang="ja-JP" altLang="ja-JP" sz="1400">
            <a:effectLst/>
          </a:endParaRPr>
        </a:p>
        <a:p>
          <a:r>
            <a:rPr kumimoji="1" lang="ja-JP" altLang="ja-JP" sz="1100">
              <a:solidFill>
                <a:schemeClr val="dk1"/>
              </a:solidFill>
              <a:effectLst/>
              <a:latin typeface="+mn-lt"/>
              <a:ea typeface="+mn-ea"/>
              <a:cs typeface="+mn-cs"/>
            </a:rPr>
            <a:t>　引き続き、経費節減、下水道使用料、国民健康保険税の収入確保などに取り組み、一般会計の負担軽減に努める。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60</xdr:row>
      <xdr:rowOff>81280</xdr:rowOff>
    </xdr:to>
    <xdr:cxnSp macro="">
      <xdr:nvCxnSpPr>
        <xdr:cNvPr id="242" name="直線コネクタ 241"/>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43"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44" name="直線コネクタ 243"/>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5"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6" name="直線コネクタ 245"/>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56</xdr:row>
      <xdr:rowOff>111760</xdr:rowOff>
    </xdr:to>
    <xdr:cxnSp macro="">
      <xdr:nvCxnSpPr>
        <xdr:cNvPr id="247" name="直線コネクタ 246"/>
        <xdr:cNvCxnSpPr/>
      </xdr:nvCxnSpPr>
      <xdr:spPr>
        <a:xfrm flipV="1">
          <a:off x="15671800" y="9690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111760</xdr:rowOff>
    </xdr:from>
    <xdr:to>
      <xdr:col>22</xdr:col>
      <xdr:colOff>565150</xdr:colOff>
      <xdr:row>56</xdr:row>
      <xdr:rowOff>111760</xdr:rowOff>
    </xdr:to>
    <xdr:cxnSp macro="">
      <xdr:nvCxnSpPr>
        <xdr:cNvPr id="250" name="直線コネクタ 249"/>
        <xdr:cNvCxnSpPr/>
      </xdr:nvCxnSpPr>
      <xdr:spPr>
        <a:xfrm>
          <a:off x="14782800" y="9712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1" name="フローチャート : 判断 250"/>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52" name="テキスト ボックス 251"/>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111760</xdr:rowOff>
    </xdr:from>
    <xdr:to>
      <xdr:col>21</xdr:col>
      <xdr:colOff>361950</xdr:colOff>
      <xdr:row>57</xdr:row>
      <xdr:rowOff>16510</xdr:rowOff>
    </xdr:to>
    <xdr:cxnSp macro="">
      <xdr:nvCxnSpPr>
        <xdr:cNvPr id="253" name="直線コネクタ 252"/>
        <xdr:cNvCxnSpPr/>
      </xdr:nvCxnSpPr>
      <xdr:spPr>
        <a:xfrm flipV="1">
          <a:off x="13893800" y="9712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0</xdr:rowOff>
    </xdr:from>
    <xdr:to>
      <xdr:col>21</xdr:col>
      <xdr:colOff>412750</xdr:colOff>
      <xdr:row>56</xdr:row>
      <xdr:rowOff>101600</xdr:rowOff>
    </xdr:to>
    <xdr:sp macro="" textlink="">
      <xdr:nvSpPr>
        <xdr:cNvPr id="254" name="フローチャート : 判断 253"/>
        <xdr:cNvSpPr/>
      </xdr:nvSpPr>
      <xdr:spPr>
        <a:xfrm>
          <a:off x="14732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111777</xdr:rowOff>
    </xdr:from>
    <xdr:ext cx="762000" cy="259045"/>
    <xdr:sp macro="" textlink="">
      <xdr:nvSpPr>
        <xdr:cNvPr id="255" name="テキスト ボックス 254"/>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57</xdr:row>
      <xdr:rowOff>16510</xdr:rowOff>
    </xdr:to>
    <xdr:cxnSp macro="">
      <xdr:nvCxnSpPr>
        <xdr:cNvPr id="256" name="直線コネクタ 255"/>
        <xdr:cNvCxnSpPr/>
      </xdr:nvCxnSpPr>
      <xdr:spPr>
        <a:xfrm>
          <a:off x="13004800" y="9728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163830</xdr:rowOff>
    </xdr:from>
    <xdr:to>
      <xdr:col>20</xdr:col>
      <xdr:colOff>209550</xdr:colOff>
      <xdr:row>56</xdr:row>
      <xdr:rowOff>93980</xdr:rowOff>
    </xdr:to>
    <xdr:sp macro="" textlink="">
      <xdr:nvSpPr>
        <xdr:cNvPr id="257" name="フローチャート : 判断 256"/>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104157</xdr:rowOff>
    </xdr:from>
    <xdr:ext cx="762000" cy="259045"/>
    <xdr:sp macro="" textlink="">
      <xdr:nvSpPr>
        <xdr:cNvPr id="258" name="テキスト ボックス 257"/>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0" name="テキスト ボックス 259"/>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66" name="円/楕円 265"/>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54627</xdr:rowOff>
    </xdr:from>
    <xdr:ext cx="762000" cy="259045"/>
    <xdr:sp macro="" textlink="">
      <xdr:nvSpPr>
        <xdr:cNvPr id="267"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60960</xdr:rowOff>
    </xdr:from>
    <xdr:to>
      <xdr:col>22</xdr:col>
      <xdr:colOff>615950</xdr:colOff>
      <xdr:row>56</xdr:row>
      <xdr:rowOff>162560</xdr:rowOff>
    </xdr:to>
    <xdr:sp macro="" textlink="">
      <xdr:nvSpPr>
        <xdr:cNvPr id="268" name="円/楕円 267"/>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147337</xdr:rowOff>
    </xdr:from>
    <xdr:ext cx="736600" cy="259045"/>
    <xdr:sp macro="" textlink="">
      <xdr:nvSpPr>
        <xdr:cNvPr id="269" name="テキスト ボックス 268"/>
        <xdr:cNvSpPr txBox="1"/>
      </xdr:nvSpPr>
      <xdr:spPr>
        <a:xfrm>
          <a:off x="15290800" y="974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60960</xdr:rowOff>
    </xdr:from>
    <xdr:to>
      <xdr:col>21</xdr:col>
      <xdr:colOff>412750</xdr:colOff>
      <xdr:row>56</xdr:row>
      <xdr:rowOff>162560</xdr:rowOff>
    </xdr:to>
    <xdr:sp macro="" textlink="">
      <xdr:nvSpPr>
        <xdr:cNvPr id="270" name="円/楕円 269"/>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147337</xdr:rowOff>
    </xdr:from>
    <xdr:ext cx="762000" cy="259045"/>
    <xdr:sp macro="" textlink="">
      <xdr:nvSpPr>
        <xdr:cNvPr id="271" name="テキスト ボックス 270"/>
        <xdr:cNvSpPr txBox="1"/>
      </xdr:nvSpPr>
      <xdr:spPr>
        <a:xfrm>
          <a:off x="14401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137160</xdr:rowOff>
    </xdr:from>
    <xdr:to>
      <xdr:col>20</xdr:col>
      <xdr:colOff>209550</xdr:colOff>
      <xdr:row>57</xdr:row>
      <xdr:rowOff>67310</xdr:rowOff>
    </xdr:to>
    <xdr:sp macro="" textlink="">
      <xdr:nvSpPr>
        <xdr:cNvPr id="272" name="円/楕円 271"/>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52087</xdr:rowOff>
    </xdr:from>
    <xdr:ext cx="762000" cy="259045"/>
    <xdr:sp macro="" textlink="">
      <xdr:nvSpPr>
        <xdr:cNvPr id="273" name="テキスト ボックス 272"/>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74" name="円/楕円 273"/>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75" name="テキスト ボックス 274"/>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高い水準にあるのは、広域連合や一部事務組合による広域行政を推進しているため、職員人件費から負担金（補助費等）にシフトされていることが要因となっている。（介護保険・消防・学校給食・ごみ処理・し尿処理・廃棄物処理等）</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104140</xdr:rowOff>
    </xdr:to>
    <xdr:cxnSp macro="">
      <xdr:nvCxnSpPr>
        <xdr:cNvPr id="302" name="直線コネクタ 301"/>
        <xdr:cNvCxnSpPr/>
      </xdr:nvCxnSpPr>
      <xdr:spPr>
        <a:xfrm flipV="1">
          <a:off x="16510000" y="57429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303"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4" name="直線コネクタ 303"/>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6" name="直線コネクタ 30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130810</xdr:rowOff>
    </xdr:from>
    <xdr:to>
      <xdr:col>24</xdr:col>
      <xdr:colOff>31750</xdr:colOff>
      <xdr:row>37</xdr:row>
      <xdr:rowOff>5080</xdr:rowOff>
    </xdr:to>
    <xdr:cxnSp macro="">
      <xdr:nvCxnSpPr>
        <xdr:cNvPr id="307" name="直線コネクタ 306"/>
        <xdr:cNvCxnSpPr/>
      </xdr:nvCxnSpPr>
      <xdr:spPr>
        <a:xfrm>
          <a:off x="15671800" y="63030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111777</xdr:rowOff>
    </xdr:from>
    <xdr:ext cx="762000" cy="259045"/>
    <xdr:sp macro="" textlink="">
      <xdr:nvSpPr>
        <xdr:cNvPr id="308"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09" name="フローチャート : 判断 308"/>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130810</xdr:rowOff>
    </xdr:from>
    <xdr:to>
      <xdr:col>22</xdr:col>
      <xdr:colOff>565150</xdr:colOff>
      <xdr:row>37</xdr:row>
      <xdr:rowOff>134620</xdr:rowOff>
    </xdr:to>
    <xdr:cxnSp macro="">
      <xdr:nvCxnSpPr>
        <xdr:cNvPr id="310" name="直線コネクタ 309"/>
        <xdr:cNvCxnSpPr/>
      </xdr:nvCxnSpPr>
      <xdr:spPr>
        <a:xfrm flipV="1">
          <a:off x="14782800" y="630301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1" name="フローチャート : 判断 310"/>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43197</xdr:rowOff>
    </xdr:from>
    <xdr:ext cx="736600" cy="259045"/>
    <xdr:sp macro="" textlink="">
      <xdr:nvSpPr>
        <xdr:cNvPr id="312" name="テキスト ボックス 311"/>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77470</xdr:rowOff>
    </xdr:from>
    <xdr:to>
      <xdr:col>21</xdr:col>
      <xdr:colOff>361950</xdr:colOff>
      <xdr:row>37</xdr:row>
      <xdr:rowOff>134620</xdr:rowOff>
    </xdr:to>
    <xdr:cxnSp macro="">
      <xdr:nvCxnSpPr>
        <xdr:cNvPr id="313" name="直線コネクタ 312"/>
        <xdr:cNvCxnSpPr/>
      </xdr:nvCxnSpPr>
      <xdr:spPr>
        <a:xfrm>
          <a:off x="13893800" y="64211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4" name="フローチャート : 判断 313"/>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35577</xdr:rowOff>
    </xdr:from>
    <xdr:ext cx="762000" cy="259045"/>
    <xdr:sp macro="" textlink="">
      <xdr:nvSpPr>
        <xdr:cNvPr id="315" name="テキスト ボックス 314"/>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69850</xdr:rowOff>
    </xdr:from>
    <xdr:to>
      <xdr:col>20</xdr:col>
      <xdr:colOff>158750</xdr:colOff>
      <xdr:row>37</xdr:row>
      <xdr:rowOff>77470</xdr:rowOff>
    </xdr:to>
    <xdr:cxnSp macro="">
      <xdr:nvCxnSpPr>
        <xdr:cNvPr id="316" name="直線コネクタ 315"/>
        <xdr:cNvCxnSpPr/>
      </xdr:nvCxnSpPr>
      <xdr:spPr>
        <a:xfrm>
          <a:off x="13004800" y="6413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17" name="フローチャート : 判断 316"/>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18" name="テキスト ボックス 317"/>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80010</xdr:rowOff>
    </xdr:from>
    <xdr:to>
      <xdr:col>19</xdr:col>
      <xdr:colOff>6350</xdr:colOff>
      <xdr:row>36</xdr:row>
      <xdr:rowOff>10160</xdr:rowOff>
    </xdr:to>
    <xdr:sp macro="" textlink="">
      <xdr:nvSpPr>
        <xdr:cNvPr id="319" name="フローチャート : 判断 318"/>
        <xdr:cNvSpPr/>
      </xdr:nvSpPr>
      <xdr:spPr>
        <a:xfrm>
          <a:off x="12954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20337</xdr:rowOff>
    </xdr:from>
    <xdr:ext cx="762000" cy="259045"/>
    <xdr:sp macro="" textlink="">
      <xdr:nvSpPr>
        <xdr:cNvPr id="320" name="テキスト ボックス 319"/>
        <xdr:cNvSpPr txBox="1"/>
      </xdr:nvSpPr>
      <xdr:spPr>
        <a:xfrm>
          <a:off x="12623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125730</xdr:rowOff>
    </xdr:from>
    <xdr:to>
      <xdr:col>24</xdr:col>
      <xdr:colOff>82550</xdr:colOff>
      <xdr:row>37</xdr:row>
      <xdr:rowOff>55880</xdr:rowOff>
    </xdr:to>
    <xdr:sp macro="" textlink="">
      <xdr:nvSpPr>
        <xdr:cNvPr id="326" name="円/楕円 325"/>
        <xdr:cNvSpPr/>
      </xdr:nvSpPr>
      <xdr:spPr>
        <a:xfrm>
          <a:off x="164592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97807</xdr:rowOff>
    </xdr:from>
    <xdr:ext cx="762000" cy="259045"/>
    <xdr:sp macro="" textlink="">
      <xdr:nvSpPr>
        <xdr:cNvPr id="327" name="補助費等該当値テキスト"/>
        <xdr:cNvSpPr txBox="1"/>
      </xdr:nvSpPr>
      <xdr:spPr>
        <a:xfrm>
          <a:off x="16598900" y="627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80010</xdr:rowOff>
    </xdr:from>
    <xdr:to>
      <xdr:col>22</xdr:col>
      <xdr:colOff>615950</xdr:colOff>
      <xdr:row>37</xdr:row>
      <xdr:rowOff>10160</xdr:rowOff>
    </xdr:to>
    <xdr:sp macro="" textlink="">
      <xdr:nvSpPr>
        <xdr:cNvPr id="328" name="円/楕円 327"/>
        <xdr:cNvSpPr/>
      </xdr:nvSpPr>
      <xdr:spPr>
        <a:xfrm>
          <a:off x="156210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166387</xdr:rowOff>
    </xdr:from>
    <xdr:ext cx="736600" cy="259045"/>
    <xdr:sp macro="" textlink="">
      <xdr:nvSpPr>
        <xdr:cNvPr id="329" name="テキスト ボックス 328"/>
        <xdr:cNvSpPr txBox="1"/>
      </xdr:nvSpPr>
      <xdr:spPr>
        <a:xfrm>
          <a:off x="15290800" y="6338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83820</xdr:rowOff>
    </xdr:from>
    <xdr:to>
      <xdr:col>21</xdr:col>
      <xdr:colOff>412750</xdr:colOff>
      <xdr:row>38</xdr:row>
      <xdr:rowOff>13970</xdr:rowOff>
    </xdr:to>
    <xdr:sp macro="" textlink="">
      <xdr:nvSpPr>
        <xdr:cNvPr id="330" name="円/楕円 329"/>
        <xdr:cNvSpPr/>
      </xdr:nvSpPr>
      <xdr:spPr>
        <a:xfrm>
          <a:off x="14732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170197</xdr:rowOff>
    </xdr:from>
    <xdr:ext cx="762000" cy="259045"/>
    <xdr:sp macro="" textlink="">
      <xdr:nvSpPr>
        <xdr:cNvPr id="331" name="テキスト ボックス 330"/>
        <xdr:cNvSpPr txBox="1"/>
      </xdr:nvSpPr>
      <xdr:spPr>
        <a:xfrm>
          <a:off x="144018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26670</xdr:rowOff>
    </xdr:from>
    <xdr:to>
      <xdr:col>20</xdr:col>
      <xdr:colOff>209550</xdr:colOff>
      <xdr:row>37</xdr:row>
      <xdr:rowOff>128270</xdr:rowOff>
    </xdr:to>
    <xdr:sp macro="" textlink="">
      <xdr:nvSpPr>
        <xdr:cNvPr id="332" name="円/楕円 331"/>
        <xdr:cNvSpPr/>
      </xdr:nvSpPr>
      <xdr:spPr>
        <a:xfrm>
          <a:off x="13843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113047</xdr:rowOff>
    </xdr:from>
    <xdr:ext cx="762000" cy="259045"/>
    <xdr:sp macro="" textlink="">
      <xdr:nvSpPr>
        <xdr:cNvPr id="333" name="テキスト ボックス 332"/>
        <xdr:cNvSpPr txBox="1"/>
      </xdr:nvSpPr>
      <xdr:spPr>
        <a:xfrm>
          <a:off x="13512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34" name="円/楕円 333"/>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35" name="テキスト ボックス 334"/>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に行った、道路・公営住宅・公園・一般廃棄物最終処分場・認定こども園等の社会資本整備によって、地方債の元利償還金が多額となっており公債費に係る経常収支比率は類似団体を上回っている状況にある。</a:t>
          </a:r>
          <a:endParaRPr lang="ja-JP" altLang="ja-JP" sz="1400">
            <a:effectLst/>
          </a:endParaRPr>
        </a:p>
        <a:p>
          <a:r>
            <a:rPr kumimoji="1" lang="ja-JP" altLang="ja-JP" sz="1100">
              <a:solidFill>
                <a:schemeClr val="dk1"/>
              </a:solidFill>
              <a:effectLst/>
              <a:latin typeface="+mn-lt"/>
              <a:ea typeface="+mn-ea"/>
              <a:cs typeface="+mn-cs"/>
            </a:rPr>
            <a:t>　また、一部事務組合・下水道事業・病院事業・福祉施設事業等の企業債元利償還金に係る繰出金の公債費に準ずる費用と合わせると、類似団体平均を大きく上回る状況にある。</a:t>
          </a:r>
          <a:endParaRPr lang="ja-JP" altLang="ja-JP" sz="1400">
            <a:effectLst/>
          </a:endParaRPr>
        </a:p>
        <a:p>
          <a:r>
            <a:rPr kumimoji="1" lang="ja-JP" altLang="ja-JP" sz="1100">
              <a:solidFill>
                <a:schemeClr val="dk1"/>
              </a:solidFill>
              <a:effectLst/>
              <a:latin typeface="+mn-lt"/>
              <a:ea typeface="+mn-ea"/>
              <a:cs typeface="+mn-cs"/>
            </a:rPr>
            <a:t>　今後においては、必要性・緊急性を勘案し、新規地方債の発行抑制、有利な地方債の活用など公債費負担縮減に努める。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107950</xdr:rowOff>
    </xdr:to>
    <xdr:cxnSp macro="">
      <xdr:nvCxnSpPr>
        <xdr:cNvPr id="363" name="直線コネクタ 362"/>
        <xdr:cNvCxnSpPr/>
      </xdr:nvCxnSpPr>
      <xdr:spPr>
        <a:xfrm flipV="1">
          <a:off x="4826000" y="125399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80027</xdr:rowOff>
    </xdr:from>
    <xdr:ext cx="762000" cy="259045"/>
    <xdr:sp macro="" textlink="">
      <xdr:nvSpPr>
        <xdr:cNvPr id="364"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6</xdr:col>
      <xdr:colOff>612775</xdr:colOff>
      <xdr:row>81</xdr:row>
      <xdr:rowOff>107950</xdr:rowOff>
    </xdr:from>
    <xdr:to>
      <xdr:col>7</xdr:col>
      <xdr:colOff>104775</xdr:colOff>
      <xdr:row>81</xdr:row>
      <xdr:rowOff>107950</xdr:rowOff>
    </xdr:to>
    <xdr:cxnSp macro="">
      <xdr:nvCxnSpPr>
        <xdr:cNvPr id="365" name="直線コネクタ 364"/>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6"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7" name="直線コネクタ 366"/>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43180</xdr:rowOff>
    </xdr:from>
    <xdr:to>
      <xdr:col>7</xdr:col>
      <xdr:colOff>15875</xdr:colOff>
      <xdr:row>80</xdr:row>
      <xdr:rowOff>157480</xdr:rowOff>
    </xdr:to>
    <xdr:cxnSp macro="">
      <xdr:nvCxnSpPr>
        <xdr:cNvPr id="368" name="直線コネクタ 367"/>
        <xdr:cNvCxnSpPr/>
      </xdr:nvCxnSpPr>
      <xdr:spPr>
        <a:xfrm flipV="1">
          <a:off x="3987800" y="137591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9"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70" name="フローチャート : 判断 369"/>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157480</xdr:rowOff>
    </xdr:from>
    <xdr:to>
      <xdr:col>5</xdr:col>
      <xdr:colOff>549275</xdr:colOff>
      <xdr:row>81</xdr:row>
      <xdr:rowOff>31750</xdr:rowOff>
    </xdr:to>
    <xdr:cxnSp macro="">
      <xdr:nvCxnSpPr>
        <xdr:cNvPr id="371" name="直線コネクタ 370"/>
        <xdr:cNvCxnSpPr/>
      </xdr:nvCxnSpPr>
      <xdr:spPr>
        <a:xfrm flipV="1">
          <a:off x="3098800" y="13873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2" name="フローチャート : 判断 371"/>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3" name="テキスト ボックス 372"/>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8889</xdr:rowOff>
    </xdr:from>
    <xdr:to>
      <xdr:col>4</xdr:col>
      <xdr:colOff>346075</xdr:colOff>
      <xdr:row>81</xdr:row>
      <xdr:rowOff>31750</xdr:rowOff>
    </xdr:to>
    <xdr:cxnSp macro="">
      <xdr:nvCxnSpPr>
        <xdr:cNvPr id="374" name="直線コネクタ 373"/>
        <xdr:cNvCxnSpPr/>
      </xdr:nvCxnSpPr>
      <xdr:spPr>
        <a:xfrm>
          <a:off x="2209800" y="13896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5" name="フローチャート : 判断 374"/>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76" name="テキスト ボックス 375"/>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165100</xdr:rowOff>
    </xdr:from>
    <xdr:to>
      <xdr:col>3</xdr:col>
      <xdr:colOff>142875</xdr:colOff>
      <xdr:row>81</xdr:row>
      <xdr:rowOff>8889</xdr:rowOff>
    </xdr:to>
    <xdr:cxnSp macro="">
      <xdr:nvCxnSpPr>
        <xdr:cNvPr id="377" name="直線コネクタ 376"/>
        <xdr:cNvCxnSpPr/>
      </xdr:nvCxnSpPr>
      <xdr:spPr>
        <a:xfrm>
          <a:off x="1320800" y="138811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22861</xdr:rowOff>
    </xdr:from>
    <xdr:to>
      <xdr:col>3</xdr:col>
      <xdr:colOff>193675</xdr:colOff>
      <xdr:row>78</xdr:row>
      <xdr:rowOff>124461</xdr:rowOff>
    </xdr:to>
    <xdr:sp macro="" textlink="">
      <xdr:nvSpPr>
        <xdr:cNvPr id="378" name="フローチャート : 判断 377"/>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134638</xdr:rowOff>
    </xdr:from>
    <xdr:ext cx="762000" cy="259045"/>
    <xdr:sp macro="" textlink="">
      <xdr:nvSpPr>
        <xdr:cNvPr id="379" name="テキスト ボックス 378"/>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83820</xdr:rowOff>
    </xdr:from>
    <xdr:to>
      <xdr:col>1</xdr:col>
      <xdr:colOff>676275</xdr:colOff>
      <xdr:row>79</xdr:row>
      <xdr:rowOff>13970</xdr:rowOff>
    </xdr:to>
    <xdr:sp macro="" textlink="">
      <xdr:nvSpPr>
        <xdr:cNvPr id="380" name="フローチャート : 判断 379"/>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24147</xdr:rowOff>
    </xdr:from>
    <xdr:ext cx="762000" cy="259045"/>
    <xdr:sp macro="" textlink="">
      <xdr:nvSpPr>
        <xdr:cNvPr id="381" name="テキスト ボックス 380"/>
        <xdr:cNvSpPr txBox="1"/>
      </xdr:nvSpPr>
      <xdr:spPr>
        <a:xfrm>
          <a:off x="939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163830</xdr:rowOff>
    </xdr:from>
    <xdr:to>
      <xdr:col>7</xdr:col>
      <xdr:colOff>66675</xdr:colOff>
      <xdr:row>80</xdr:row>
      <xdr:rowOff>93980</xdr:rowOff>
    </xdr:to>
    <xdr:sp macro="" textlink="">
      <xdr:nvSpPr>
        <xdr:cNvPr id="387" name="円/楕円 386"/>
        <xdr:cNvSpPr/>
      </xdr:nvSpPr>
      <xdr:spPr>
        <a:xfrm>
          <a:off x="47752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135907</xdr:rowOff>
    </xdr:from>
    <xdr:ext cx="762000" cy="259045"/>
    <xdr:sp macro="" textlink="">
      <xdr:nvSpPr>
        <xdr:cNvPr id="388" name="公債費該当値テキスト"/>
        <xdr:cNvSpPr txBox="1"/>
      </xdr:nvSpPr>
      <xdr:spPr>
        <a:xfrm>
          <a:off x="49149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106680</xdr:rowOff>
    </xdr:from>
    <xdr:to>
      <xdr:col>5</xdr:col>
      <xdr:colOff>600075</xdr:colOff>
      <xdr:row>81</xdr:row>
      <xdr:rowOff>36830</xdr:rowOff>
    </xdr:to>
    <xdr:sp macro="" textlink="">
      <xdr:nvSpPr>
        <xdr:cNvPr id="389" name="円/楕円 388"/>
        <xdr:cNvSpPr/>
      </xdr:nvSpPr>
      <xdr:spPr>
        <a:xfrm>
          <a:off x="3937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21607</xdr:rowOff>
    </xdr:from>
    <xdr:ext cx="736600" cy="259045"/>
    <xdr:sp macro="" textlink="">
      <xdr:nvSpPr>
        <xdr:cNvPr id="390" name="テキスト ボックス 389"/>
        <xdr:cNvSpPr txBox="1"/>
      </xdr:nvSpPr>
      <xdr:spPr>
        <a:xfrm>
          <a:off x="3606800" y="1390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152400</xdr:rowOff>
    </xdr:from>
    <xdr:to>
      <xdr:col>4</xdr:col>
      <xdr:colOff>396875</xdr:colOff>
      <xdr:row>81</xdr:row>
      <xdr:rowOff>82550</xdr:rowOff>
    </xdr:to>
    <xdr:sp macro="" textlink="">
      <xdr:nvSpPr>
        <xdr:cNvPr id="391" name="円/楕円 390"/>
        <xdr:cNvSpPr/>
      </xdr:nvSpPr>
      <xdr:spPr>
        <a:xfrm>
          <a:off x="3048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67327</xdr:rowOff>
    </xdr:from>
    <xdr:ext cx="762000" cy="259045"/>
    <xdr:sp macro="" textlink="">
      <xdr:nvSpPr>
        <xdr:cNvPr id="392" name="テキスト ボックス 391"/>
        <xdr:cNvSpPr txBox="1"/>
      </xdr:nvSpPr>
      <xdr:spPr>
        <a:xfrm>
          <a:off x="2717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129539</xdr:rowOff>
    </xdr:from>
    <xdr:to>
      <xdr:col>3</xdr:col>
      <xdr:colOff>193675</xdr:colOff>
      <xdr:row>81</xdr:row>
      <xdr:rowOff>59689</xdr:rowOff>
    </xdr:to>
    <xdr:sp macro="" textlink="">
      <xdr:nvSpPr>
        <xdr:cNvPr id="393" name="円/楕円 392"/>
        <xdr:cNvSpPr/>
      </xdr:nvSpPr>
      <xdr:spPr>
        <a:xfrm>
          <a:off x="21590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44466</xdr:rowOff>
    </xdr:from>
    <xdr:ext cx="762000" cy="259045"/>
    <xdr:sp macro="" textlink="">
      <xdr:nvSpPr>
        <xdr:cNvPr id="394" name="テキスト ボックス 393"/>
        <xdr:cNvSpPr txBox="1"/>
      </xdr:nvSpPr>
      <xdr:spPr>
        <a:xfrm>
          <a:off x="1828800" y="1393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114300</xdr:rowOff>
    </xdr:from>
    <xdr:to>
      <xdr:col>1</xdr:col>
      <xdr:colOff>676275</xdr:colOff>
      <xdr:row>81</xdr:row>
      <xdr:rowOff>44450</xdr:rowOff>
    </xdr:to>
    <xdr:sp macro="" textlink="">
      <xdr:nvSpPr>
        <xdr:cNvPr id="395" name="円/楕円 394"/>
        <xdr:cNvSpPr/>
      </xdr:nvSpPr>
      <xdr:spPr>
        <a:xfrm>
          <a:off x="127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29227</xdr:rowOff>
    </xdr:from>
    <xdr:ext cx="762000" cy="259045"/>
    <xdr:sp macro="" textlink="">
      <xdr:nvSpPr>
        <xdr:cNvPr id="396" name="テキスト ボックス 395"/>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人件費と補助費等の占める割合が多額の状況にあるが、類似団体平均と比較するとほぼ同率となっている。</a:t>
          </a:r>
          <a:endParaRPr lang="ja-JP" altLang="ja-JP" sz="1400">
            <a:effectLst/>
          </a:endParaRPr>
        </a:p>
        <a:p>
          <a:r>
            <a:rPr kumimoji="1" lang="ja-JP" altLang="ja-JP" sz="1100">
              <a:solidFill>
                <a:schemeClr val="dk1"/>
              </a:solidFill>
              <a:effectLst/>
              <a:latin typeface="+mn-lt"/>
              <a:ea typeface="+mn-ea"/>
              <a:cs typeface="+mn-cs"/>
            </a:rPr>
            <a:t>　人件費においては、関係団体と協議のうえ、職員給与の独自削減や職員採用の抑制などを図り縮減に努める。</a:t>
          </a:r>
          <a:endParaRPr lang="ja-JP" altLang="ja-JP" sz="1400">
            <a:effectLst/>
          </a:endParaRPr>
        </a:p>
        <a:p>
          <a:r>
            <a:rPr kumimoji="1" lang="ja-JP" altLang="ja-JP" sz="1100">
              <a:solidFill>
                <a:schemeClr val="dk1"/>
              </a:solidFill>
              <a:effectLst/>
              <a:latin typeface="+mn-lt"/>
              <a:ea typeface="+mn-ea"/>
              <a:cs typeface="+mn-cs"/>
            </a:rPr>
            <a:t>　補助費等においては、広域連合や一部事務組合による広域行政を推進していることから、職員人件費から負担金（補助費等）にシフトされていることが要因となっている。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100330</xdr:rowOff>
    </xdr:from>
    <xdr:to>
      <xdr:col>24</xdr:col>
      <xdr:colOff>31750</xdr:colOff>
      <xdr:row>80</xdr:row>
      <xdr:rowOff>153670</xdr:rowOff>
    </xdr:to>
    <xdr:cxnSp macro="">
      <xdr:nvCxnSpPr>
        <xdr:cNvPr id="424" name="直線コネクタ 423"/>
        <xdr:cNvCxnSpPr/>
      </xdr:nvCxnSpPr>
      <xdr:spPr>
        <a:xfrm flipV="1">
          <a:off x="16510000" y="126161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125747</xdr:rowOff>
    </xdr:from>
    <xdr:ext cx="762000" cy="259045"/>
    <xdr:sp macro="" textlink="">
      <xdr:nvSpPr>
        <xdr:cNvPr id="425" name="公債費以外最小値テキスト"/>
        <xdr:cNvSpPr txBox="1"/>
      </xdr:nvSpPr>
      <xdr:spPr>
        <a:xfrm>
          <a:off x="16598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80</xdr:row>
      <xdr:rowOff>153670</xdr:rowOff>
    </xdr:from>
    <xdr:to>
      <xdr:col>24</xdr:col>
      <xdr:colOff>120650</xdr:colOff>
      <xdr:row>80</xdr:row>
      <xdr:rowOff>153670</xdr:rowOff>
    </xdr:to>
    <xdr:cxnSp macro="">
      <xdr:nvCxnSpPr>
        <xdr:cNvPr id="426" name="直線コネクタ 425"/>
        <xdr:cNvCxnSpPr/>
      </xdr:nvCxnSpPr>
      <xdr:spPr>
        <a:xfrm>
          <a:off x="16421100" y="1386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15257</xdr:rowOff>
    </xdr:from>
    <xdr:ext cx="762000" cy="259045"/>
    <xdr:sp macro="" textlink="">
      <xdr:nvSpPr>
        <xdr:cNvPr id="427" name="公債費以外最大値テキスト"/>
        <xdr:cNvSpPr txBox="1"/>
      </xdr:nvSpPr>
      <xdr:spPr>
        <a:xfrm>
          <a:off x="16598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23</xdr:col>
      <xdr:colOff>628650</xdr:colOff>
      <xdr:row>73</xdr:row>
      <xdr:rowOff>100330</xdr:rowOff>
    </xdr:from>
    <xdr:to>
      <xdr:col>24</xdr:col>
      <xdr:colOff>120650</xdr:colOff>
      <xdr:row>73</xdr:row>
      <xdr:rowOff>100330</xdr:rowOff>
    </xdr:to>
    <xdr:cxnSp macro="">
      <xdr:nvCxnSpPr>
        <xdr:cNvPr id="428" name="直線コネクタ 427"/>
        <xdr:cNvCxnSpPr/>
      </xdr:nvCxnSpPr>
      <xdr:spPr>
        <a:xfrm>
          <a:off x="16421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58420</xdr:rowOff>
    </xdr:from>
    <xdr:to>
      <xdr:col>24</xdr:col>
      <xdr:colOff>31750</xdr:colOff>
      <xdr:row>77</xdr:row>
      <xdr:rowOff>54611</xdr:rowOff>
    </xdr:to>
    <xdr:cxnSp macro="">
      <xdr:nvCxnSpPr>
        <xdr:cNvPr id="429" name="直線コネクタ 428"/>
        <xdr:cNvCxnSpPr/>
      </xdr:nvCxnSpPr>
      <xdr:spPr>
        <a:xfrm>
          <a:off x="15671800" y="13088620"/>
          <a:ext cx="8382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30"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31" name="フローチャート : 判断 430"/>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58420</xdr:rowOff>
    </xdr:from>
    <xdr:to>
      <xdr:col>22</xdr:col>
      <xdr:colOff>565150</xdr:colOff>
      <xdr:row>77</xdr:row>
      <xdr:rowOff>138430</xdr:rowOff>
    </xdr:to>
    <xdr:cxnSp macro="">
      <xdr:nvCxnSpPr>
        <xdr:cNvPr id="432" name="直線コネクタ 431"/>
        <xdr:cNvCxnSpPr/>
      </xdr:nvCxnSpPr>
      <xdr:spPr>
        <a:xfrm flipV="1">
          <a:off x="14782800" y="130886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53339</xdr:rowOff>
    </xdr:from>
    <xdr:to>
      <xdr:col>22</xdr:col>
      <xdr:colOff>615950</xdr:colOff>
      <xdr:row>76</xdr:row>
      <xdr:rowOff>154939</xdr:rowOff>
    </xdr:to>
    <xdr:sp macro="" textlink="">
      <xdr:nvSpPr>
        <xdr:cNvPr id="433" name="フローチャート : 判断 432"/>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139716</xdr:rowOff>
    </xdr:from>
    <xdr:ext cx="736600" cy="259045"/>
    <xdr:sp macro="" textlink="">
      <xdr:nvSpPr>
        <xdr:cNvPr id="434" name="テキスト ボックス 433"/>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39370</xdr:rowOff>
    </xdr:from>
    <xdr:to>
      <xdr:col>21</xdr:col>
      <xdr:colOff>361950</xdr:colOff>
      <xdr:row>77</xdr:row>
      <xdr:rowOff>138430</xdr:rowOff>
    </xdr:to>
    <xdr:cxnSp macro="">
      <xdr:nvCxnSpPr>
        <xdr:cNvPr id="435" name="直線コネクタ 434"/>
        <xdr:cNvCxnSpPr/>
      </xdr:nvCxnSpPr>
      <xdr:spPr>
        <a:xfrm>
          <a:off x="13893800" y="13241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15239</xdr:rowOff>
    </xdr:from>
    <xdr:to>
      <xdr:col>21</xdr:col>
      <xdr:colOff>412750</xdr:colOff>
      <xdr:row>76</xdr:row>
      <xdr:rowOff>116839</xdr:rowOff>
    </xdr:to>
    <xdr:sp macro="" textlink="">
      <xdr:nvSpPr>
        <xdr:cNvPr id="436" name="フローチャート : 判断 435"/>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127017</xdr:rowOff>
    </xdr:from>
    <xdr:ext cx="762000" cy="259045"/>
    <xdr:sp macro="" textlink="">
      <xdr:nvSpPr>
        <xdr:cNvPr id="437" name="テキスト ボックス 436"/>
        <xdr:cNvSpPr txBox="1"/>
      </xdr:nvSpPr>
      <xdr:spPr>
        <a:xfrm>
          <a:off x="14401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66039</xdr:rowOff>
    </xdr:from>
    <xdr:to>
      <xdr:col>20</xdr:col>
      <xdr:colOff>158750</xdr:colOff>
      <xdr:row>77</xdr:row>
      <xdr:rowOff>39370</xdr:rowOff>
    </xdr:to>
    <xdr:cxnSp macro="">
      <xdr:nvCxnSpPr>
        <xdr:cNvPr id="438" name="直線コネクタ 437"/>
        <xdr:cNvCxnSpPr/>
      </xdr:nvCxnSpPr>
      <xdr:spPr>
        <a:xfrm>
          <a:off x="13004800" y="130962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22861</xdr:rowOff>
    </xdr:from>
    <xdr:to>
      <xdr:col>20</xdr:col>
      <xdr:colOff>209550</xdr:colOff>
      <xdr:row>76</xdr:row>
      <xdr:rowOff>124461</xdr:rowOff>
    </xdr:to>
    <xdr:sp macro="" textlink="">
      <xdr:nvSpPr>
        <xdr:cNvPr id="439" name="フローチャート : 判断 438"/>
        <xdr:cNvSpPr/>
      </xdr:nvSpPr>
      <xdr:spPr>
        <a:xfrm>
          <a:off x="13843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134637</xdr:rowOff>
    </xdr:from>
    <xdr:ext cx="762000" cy="259045"/>
    <xdr:sp macro="" textlink="">
      <xdr:nvSpPr>
        <xdr:cNvPr id="440" name="テキスト ボックス 439"/>
        <xdr:cNvSpPr txBox="1"/>
      </xdr:nvSpPr>
      <xdr:spPr>
        <a:xfrm>
          <a:off x="13512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53340</xdr:rowOff>
    </xdr:from>
    <xdr:to>
      <xdr:col>19</xdr:col>
      <xdr:colOff>6350</xdr:colOff>
      <xdr:row>75</xdr:row>
      <xdr:rowOff>154939</xdr:rowOff>
    </xdr:to>
    <xdr:sp macro="" textlink="">
      <xdr:nvSpPr>
        <xdr:cNvPr id="441" name="フローチャート : 判断 440"/>
        <xdr:cNvSpPr/>
      </xdr:nvSpPr>
      <xdr:spPr>
        <a:xfrm>
          <a:off x="12954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165117</xdr:rowOff>
    </xdr:from>
    <xdr:ext cx="762000" cy="259045"/>
    <xdr:sp macro="" textlink="">
      <xdr:nvSpPr>
        <xdr:cNvPr id="442" name="テキスト ボックス 441"/>
        <xdr:cNvSpPr txBox="1"/>
      </xdr:nvSpPr>
      <xdr:spPr>
        <a:xfrm>
          <a:off x="12623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48" name="円/楕円 447"/>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147338</xdr:rowOff>
    </xdr:from>
    <xdr:ext cx="762000" cy="259045"/>
    <xdr:sp macro="" textlink="">
      <xdr:nvSpPr>
        <xdr:cNvPr id="449" name="公債費以外該当値テキスト"/>
        <xdr:cNvSpPr txBox="1"/>
      </xdr:nvSpPr>
      <xdr:spPr>
        <a:xfrm>
          <a:off x="16598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xdr:rowOff>
    </xdr:from>
    <xdr:to>
      <xdr:col>22</xdr:col>
      <xdr:colOff>615950</xdr:colOff>
      <xdr:row>76</xdr:row>
      <xdr:rowOff>109220</xdr:rowOff>
    </xdr:to>
    <xdr:sp macro="" textlink="">
      <xdr:nvSpPr>
        <xdr:cNvPr id="450" name="円/楕円 449"/>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51" name="テキスト ボックス 450"/>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87630</xdr:rowOff>
    </xdr:from>
    <xdr:to>
      <xdr:col>21</xdr:col>
      <xdr:colOff>412750</xdr:colOff>
      <xdr:row>78</xdr:row>
      <xdr:rowOff>17780</xdr:rowOff>
    </xdr:to>
    <xdr:sp macro="" textlink="">
      <xdr:nvSpPr>
        <xdr:cNvPr id="452" name="円/楕円 451"/>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53" name="テキスト ボックス 452"/>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160020</xdr:rowOff>
    </xdr:from>
    <xdr:to>
      <xdr:col>20</xdr:col>
      <xdr:colOff>209550</xdr:colOff>
      <xdr:row>77</xdr:row>
      <xdr:rowOff>90170</xdr:rowOff>
    </xdr:to>
    <xdr:sp macro="" textlink="">
      <xdr:nvSpPr>
        <xdr:cNvPr id="454" name="円/楕円 453"/>
        <xdr:cNvSpPr/>
      </xdr:nvSpPr>
      <xdr:spPr>
        <a:xfrm>
          <a:off x="13843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74947</xdr:rowOff>
    </xdr:from>
    <xdr:ext cx="762000" cy="259045"/>
    <xdr:sp macro="" textlink="">
      <xdr:nvSpPr>
        <xdr:cNvPr id="455" name="テキスト ボックス 454"/>
        <xdr:cNvSpPr txBox="1"/>
      </xdr:nvSpPr>
      <xdr:spPr>
        <a:xfrm>
          <a:off x="13512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15239</xdr:rowOff>
    </xdr:from>
    <xdr:to>
      <xdr:col>19</xdr:col>
      <xdr:colOff>6350</xdr:colOff>
      <xdr:row>76</xdr:row>
      <xdr:rowOff>116839</xdr:rowOff>
    </xdr:to>
    <xdr:sp macro="" textlink="">
      <xdr:nvSpPr>
        <xdr:cNvPr id="456" name="円/楕円 455"/>
        <xdr:cNvSpPr/>
      </xdr:nvSpPr>
      <xdr:spPr>
        <a:xfrm>
          <a:off x="12954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101616</xdr:rowOff>
    </xdr:from>
    <xdr:ext cx="762000" cy="259045"/>
    <xdr:sp macro="" textlink="">
      <xdr:nvSpPr>
        <xdr:cNvPr id="457" name="テキスト ボックス 456"/>
        <xdr:cNvSpPr txBox="1"/>
      </xdr:nvSpPr>
      <xdr:spPr>
        <a:xfrm>
          <a:off x="12623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北海道奈井江町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92318</xdr:rowOff>
    </xdr:from>
    <xdr:to>
      <xdr:col>4</xdr:col>
      <xdr:colOff>1117600</xdr:colOff>
      <xdr:row>21</xdr:row>
      <xdr:rowOff>3676</xdr:rowOff>
    </xdr:to>
    <xdr:cxnSp macro="">
      <xdr:nvCxnSpPr>
        <xdr:cNvPr id="47" name="直線コネクタ 46"/>
        <xdr:cNvCxnSpPr/>
      </xdr:nvCxnSpPr>
      <xdr:spPr bwMode="auto">
        <a:xfrm flipV="1">
          <a:off x="5651500" y="2197343"/>
          <a:ext cx="0" cy="1454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147203</xdr:rowOff>
    </xdr:from>
    <xdr:ext cx="762000" cy="259045"/>
    <xdr:sp macro="" textlink="">
      <xdr:nvSpPr>
        <xdr:cNvPr id="48" name="人口1人当たり決算額の推移最小値テキスト130"/>
        <xdr:cNvSpPr txBox="1"/>
      </xdr:nvSpPr>
      <xdr:spPr>
        <a:xfrm>
          <a:off x="5740400" y="362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86,204</a:t>
          </a:r>
          <a:endParaRPr kumimoji="1" lang="ja-JP" altLang="en-US" sz="1000" b="1">
            <a:latin typeface="ＭＳ Ｐゴシック"/>
          </a:endParaRPr>
        </a:p>
      </xdr:txBody>
    </xdr:sp>
    <xdr:clientData/>
  </xdr:oneCellAnchor>
  <xdr:twoCellAnchor>
    <xdr:from>
      <xdr:col>4</xdr:col>
      <xdr:colOff>1028700</xdr:colOff>
      <xdr:row>21</xdr:row>
      <xdr:rowOff>3676</xdr:rowOff>
    </xdr:from>
    <xdr:to>
      <xdr:col>5</xdr:col>
      <xdr:colOff>73025</xdr:colOff>
      <xdr:row>21</xdr:row>
      <xdr:rowOff>3676</xdr:rowOff>
    </xdr:to>
    <xdr:cxnSp macro="">
      <xdr:nvCxnSpPr>
        <xdr:cNvPr id="49" name="直線コネクタ 48"/>
        <xdr:cNvCxnSpPr/>
      </xdr:nvCxnSpPr>
      <xdr:spPr bwMode="auto">
        <a:xfrm>
          <a:off x="5562600" y="3651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7245</xdr:rowOff>
    </xdr:from>
    <xdr:ext cx="762000" cy="259045"/>
    <xdr:sp macro="" textlink="">
      <xdr:nvSpPr>
        <xdr:cNvPr id="50" name="人口1人当たり決算額の推移最大値テキスト130"/>
        <xdr:cNvSpPr txBox="1"/>
      </xdr:nvSpPr>
      <xdr:spPr>
        <a:xfrm>
          <a:off x="5740400" y="19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219,811</a:t>
          </a:r>
          <a:endParaRPr kumimoji="1" lang="ja-JP" altLang="en-US" sz="1000" b="1">
            <a:latin typeface="ＭＳ Ｐゴシック"/>
          </a:endParaRPr>
        </a:p>
      </xdr:txBody>
    </xdr:sp>
    <xdr:clientData/>
  </xdr:oneCellAnchor>
  <xdr:twoCellAnchor>
    <xdr:from>
      <xdr:col>4</xdr:col>
      <xdr:colOff>1028700</xdr:colOff>
      <xdr:row>12</xdr:row>
      <xdr:rowOff>92318</xdr:rowOff>
    </xdr:from>
    <xdr:to>
      <xdr:col>5</xdr:col>
      <xdr:colOff>73025</xdr:colOff>
      <xdr:row>12</xdr:row>
      <xdr:rowOff>92318</xdr:rowOff>
    </xdr:to>
    <xdr:cxnSp macro="">
      <xdr:nvCxnSpPr>
        <xdr:cNvPr id="51" name="直線コネクタ 50"/>
        <xdr:cNvCxnSpPr/>
      </xdr:nvCxnSpPr>
      <xdr:spPr bwMode="auto">
        <a:xfrm>
          <a:off x="5562600" y="2197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704</xdr:rowOff>
    </xdr:from>
    <xdr:to>
      <xdr:col>4</xdr:col>
      <xdr:colOff>1117600</xdr:colOff>
      <xdr:row>17</xdr:row>
      <xdr:rowOff>94713</xdr:rowOff>
    </xdr:to>
    <xdr:cxnSp macro="">
      <xdr:nvCxnSpPr>
        <xdr:cNvPr id="52" name="直線コネクタ 51"/>
        <xdr:cNvCxnSpPr/>
      </xdr:nvCxnSpPr>
      <xdr:spPr bwMode="auto">
        <a:xfrm flipV="1">
          <a:off x="5003800" y="2962979"/>
          <a:ext cx="647700" cy="94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118664</xdr:rowOff>
    </xdr:from>
    <xdr:ext cx="762000" cy="259045"/>
    <xdr:sp macro="" textlink="">
      <xdr:nvSpPr>
        <xdr:cNvPr id="53" name="人口1人当たり決算額の推移平均値テキスト130"/>
        <xdr:cNvSpPr txBox="1"/>
      </xdr:nvSpPr>
      <xdr:spPr>
        <a:xfrm>
          <a:off x="5740400" y="30809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146587</xdr:rowOff>
    </xdr:from>
    <xdr:to>
      <xdr:col>5</xdr:col>
      <xdr:colOff>34925</xdr:colOff>
      <xdr:row>18</xdr:row>
      <xdr:rowOff>76737</xdr:rowOff>
    </xdr:to>
    <xdr:sp macro="" textlink="">
      <xdr:nvSpPr>
        <xdr:cNvPr id="54" name="フローチャート : 判断 53"/>
        <xdr:cNvSpPr/>
      </xdr:nvSpPr>
      <xdr:spPr bwMode="auto">
        <a:xfrm>
          <a:off x="5600700" y="310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74618</xdr:rowOff>
    </xdr:from>
    <xdr:to>
      <xdr:col>4</xdr:col>
      <xdr:colOff>469900</xdr:colOff>
      <xdr:row>17</xdr:row>
      <xdr:rowOff>94713</xdr:rowOff>
    </xdr:to>
    <xdr:cxnSp macro="">
      <xdr:nvCxnSpPr>
        <xdr:cNvPr id="55" name="直線コネクタ 54"/>
        <xdr:cNvCxnSpPr/>
      </xdr:nvCxnSpPr>
      <xdr:spPr bwMode="auto">
        <a:xfrm>
          <a:off x="4305300" y="3036893"/>
          <a:ext cx="698500" cy="20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3908</xdr:rowOff>
    </xdr:from>
    <xdr:to>
      <xdr:col>4</xdr:col>
      <xdr:colOff>520700</xdr:colOff>
      <xdr:row>18</xdr:row>
      <xdr:rowOff>105508</xdr:rowOff>
    </xdr:to>
    <xdr:sp macro="" textlink="">
      <xdr:nvSpPr>
        <xdr:cNvPr id="56" name="フローチャート : 判断 55"/>
        <xdr:cNvSpPr/>
      </xdr:nvSpPr>
      <xdr:spPr bwMode="auto">
        <a:xfrm>
          <a:off x="4953000" y="3137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90285</xdr:rowOff>
    </xdr:from>
    <xdr:ext cx="736600" cy="259045"/>
    <xdr:sp macro="" textlink="">
      <xdr:nvSpPr>
        <xdr:cNvPr id="57" name="テキスト ボックス 56"/>
        <xdr:cNvSpPr txBox="1"/>
      </xdr:nvSpPr>
      <xdr:spPr>
        <a:xfrm>
          <a:off x="4622800" y="3224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74618</xdr:rowOff>
    </xdr:from>
    <xdr:to>
      <xdr:col>3</xdr:col>
      <xdr:colOff>904875</xdr:colOff>
      <xdr:row>17</xdr:row>
      <xdr:rowOff>154214</xdr:rowOff>
    </xdr:to>
    <xdr:cxnSp macro="">
      <xdr:nvCxnSpPr>
        <xdr:cNvPr id="58" name="直線コネクタ 57"/>
        <xdr:cNvCxnSpPr/>
      </xdr:nvCxnSpPr>
      <xdr:spPr bwMode="auto">
        <a:xfrm flipV="1">
          <a:off x="3606800" y="3036893"/>
          <a:ext cx="698500" cy="79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163112</xdr:rowOff>
    </xdr:from>
    <xdr:to>
      <xdr:col>3</xdr:col>
      <xdr:colOff>955675</xdr:colOff>
      <xdr:row>18</xdr:row>
      <xdr:rowOff>93262</xdr:rowOff>
    </xdr:to>
    <xdr:sp macro="" textlink="">
      <xdr:nvSpPr>
        <xdr:cNvPr id="59" name="フローチャート : 判断 58"/>
        <xdr:cNvSpPr/>
      </xdr:nvSpPr>
      <xdr:spPr bwMode="auto">
        <a:xfrm>
          <a:off x="4254500" y="31253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78038</xdr:rowOff>
    </xdr:from>
    <xdr:ext cx="762000" cy="259045"/>
    <xdr:sp macro="" textlink="">
      <xdr:nvSpPr>
        <xdr:cNvPr id="60" name="テキスト ボックス 59"/>
        <xdr:cNvSpPr txBox="1"/>
      </xdr:nvSpPr>
      <xdr:spPr>
        <a:xfrm>
          <a:off x="3924300" y="321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154214</xdr:rowOff>
    </xdr:from>
    <xdr:to>
      <xdr:col>3</xdr:col>
      <xdr:colOff>206375</xdr:colOff>
      <xdr:row>17</xdr:row>
      <xdr:rowOff>156859</xdr:rowOff>
    </xdr:to>
    <xdr:cxnSp macro="">
      <xdr:nvCxnSpPr>
        <xdr:cNvPr id="61" name="直線コネクタ 60"/>
        <xdr:cNvCxnSpPr/>
      </xdr:nvCxnSpPr>
      <xdr:spPr bwMode="auto">
        <a:xfrm flipV="1">
          <a:off x="2908300" y="3116489"/>
          <a:ext cx="698500" cy="2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139196</xdr:rowOff>
    </xdr:from>
    <xdr:to>
      <xdr:col>3</xdr:col>
      <xdr:colOff>257175</xdr:colOff>
      <xdr:row>18</xdr:row>
      <xdr:rowOff>69346</xdr:rowOff>
    </xdr:to>
    <xdr:sp macro="" textlink="">
      <xdr:nvSpPr>
        <xdr:cNvPr id="62" name="フローチャート : 判断 61"/>
        <xdr:cNvSpPr/>
      </xdr:nvSpPr>
      <xdr:spPr bwMode="auto">
        <a:xfrm>
          <a:off x="3556000" y="3101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54123</xdr:rowOff>
    </xdr:from>
    <xdr:ext cx="762000" cy="259045"/>
    <xdr:sp macro="" textlink="">
      <xdr:nvSpPr>
        <xdr:cNvPr id="63" name="テキスト ボックス 62"/>
        <xdr:cNvSpPr txBox="1"/>
      </xdr:nvSpPr>
      <xdr:spPr>
        <a:xfrm>
          <a:off x="3225800" y="318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21282</xdr:rowOff>
    </xdr:from>
    <xdr:to>
      <xdr:col>2</xdr:col>
      <xdr:colOff>692150</xdr:colOff>
      <xdr:row>18</xdr:row>
      <xdr:rowOff>122882</xdr:rowOff>
    </xdr:to>
    <xdr:sp macro="" textlink="">
      <xdr:nvSpPr>
        <xdr:cNvPr id="64" name="フローチャート : 判断 63"/>
        <xdr:cNvSpPr/>
      </xdr:nvSpPr>
      <xdr:spPr bwMode="auto">
        <a:xfrm>
          <a:off x="2857500" y="3155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107659</xdr:rowOff>
    </xdr:from>
    <xdr:ext cx="762000" cy="259045"/>
    <xdr:sp macro="" textlink="">
      <xdr:nvSpPr>
        <xdr:cNvPr id="65" name="テキスト ボックス 64"/>
        <xdr:cNvSpPr txBox="1"/>
      </xdr:nvSpPr>
      <xdr:spPr>
        <a:xfrm>
          <a:off x="2527300" y="324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121354</xdr:rowOff>
    </xdr:from>
    <xdr:to>
      <xdr:col>5</xdr:col>
      <xdr:colOff>34925</xdr:colOff>
      <xdr:row>17</xdr:row>
      <xdr:rowOff>51504</xdr:rowOff>
    </xdr:to>
    <xdr:sp macro="" textlink="">
      <xdr:nvSpPr>
        <xdr:cNvPr id="71" name="円/楕円 70"/>
        <xdr:cNvSpPr/>
      </xdr:nvSpPr>
      <xdr:spPr bwMode="auto">
        <a:xfrm>
          <a:off x="5600700" y="2912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137881</xdr:rowOff>
    </xdr:from>
    <xdr:ext cx="762000" cy="259045"/>
    <xdr:sp macro="" textlink="">
      <xdr:nvSpPr>
        <xdr:cNvPr id="72" name="人口1人当たり決算額の推移該当値テキスト130"/>
        <xdr:cNvSpPr txBox="1"/>
      </xdr:nvSpPr>
      <xdr:spPr>
        <a:xfrm>
          <a:off x="5740400" y="2757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149,477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43913</xdr:rowOff>
    </xdr:from>
    <xdr:to>
      <xdr:col>4</xdr:col>
      <xdr:colOff>520700</xdr:colOff>
      <xdr:row>17</xdr:row>
      <xdr:rowOff>145513</xdr:rowOff>
    </xdr:to>
    <xdr:sp macro="" textlink="">
      <xdr:nvSpPr>
        <xdr:cNvPr id="73" name="円/楕円 72"/>
        <xdr:cNvSpPr/>
      </xdr:nvSpPr>
      <xdr:spPr bwMode="auto">
        <a:xfrm>
          <a:off x="4953000" y="3006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155690</xdr:rowOff>
    </xdr:from>
    <xdr:ext cx="736600" cy="259045"/>
    <xdr:sp macro="" textlink="">
      <xdr:nvSpPr>
        <xdr:cNvPr id="74" name="テキスト ボックス 73"/>
        <xdr:cNvSpPr txBox="1"/>
      </xdr:nvSpPr>
      <xdr:spPr>
        <a:xfrm>
          <a:off x="4622800" y="2775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140,841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23818</xdr:rowOff>
    </xdr:from>
    <xdr:to>
      <xdr:col>3</xdr:col>
      <xdr:colOff>955675</xdr:colOff>
      <xdr:row>17</xdr:row>
      <xdr:rowOff>125418</xdr:rowOff>
    </xdr:to>
    <xdr:sp macro="" textlink="">
      <xdr:nvSpPr>
        <xdr:cNvPr id="75" name="円/楕円 74"/>
        <xdr:cNvSpPr/>
      </xdr:nvSpPr>
      <xdr:spPr bwMode="auto">
        <a:xfrm>
          <a:off x="4254500" y="2986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135595</xdr:rowOff>
    </xdr:from>
    <xdr:ext cx="762000" cy="259045"/>
    <xdr:sp macro="" textlink="">
      <xdr:nvSpPr>
        <xdr:cNvPr id="76" name="テキスト ボックス 75"/>
        <xdr:cNvSpPr txBox="1"/>
      </xdr:nvSpPr>
      <xdr:spPr>
        <a:xfrm>
          <a:off x="3924300" y="275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142,687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103414</xdr:rowOff>
    </xdr:from>
    <xdr:to>
      <xdr:col>3</xdr:col>
      <xdr:colOff>257175</xdr:colOff>
      <xdr:row>18</xdr:row>
      <xdr:rowOff>33564</xdr:rowOff>
    </xdr:to>
    <xdr:sp macro="" textlink="">
      <xdr:nvSpPr>
        <xdr:cNvPr id="77" name="円/楕円 76"/>
        <xdr:cNvSpPr/>
      </xdr:nvSpPr>
      <xdr:spPr bwMode="auto">
        <a:xfrm>
          <a:off x="3556000" y="3065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43741</xdr:rowOff>
    </xdr:from>
    <xdr:ext cx="762000" cy="259045"/>
    <xdr:sp macro="" textlink="">
      <xdr:nvSpPr>
        <xdr:cNvPr id="78" name="テキスト ボックス 77"/>
        <xdr:cNvSpPr txBox="1"/>
      </xdr:nvSpPr>
      <xdr:spPr>
        <a:xfrm>
          <a:off x="3225800" y="283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135,375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106059</xdr:rowOff>
    </xdr:from>
    <xdr:to>
      <xdr:col>2</xdr:col>
      <xdr:colOff>692150</xdr:colOff>
      <xdr:row>18</xdr:row>
      <xdr:rowOff>36209</xdr:rowOff>
    </xdr:to>
    <xdr:sp macro="" textlink="">
      <xdr:nvSpPr>
        <xdr:cNvPr id="79" name="円/楕円 78"/>
        <xdr:cNvSpPr/>
      </xdr:nvSpPr>
      <xdr:spPr bwMode="auto">
        <a:xfrm>
          <a:off x="2857500" y="3068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46386</xdr:rowOff>
    </xdr:from>
    <xdr:ext cx="762000" cy="259045"/>
    <xdr:sp macro="" textlink="">
      <xdr:nvSpPr>
        <xdr:cNvPr id="80" name="テキスト ボックス 79"/>
        <xdr:cNvSpPr txBox="1"/>
      </xdr:nvSpPr>
      <xdr:spPr>
        <a:xfrm>
          <a:off x="2527300" y="283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135,132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212058</xdr:rowOff>
    </xdr:from>
    <xdr:to>
      <xdr:col>4</xdr:col>
      <xdr:colOff>1117600</xdr:colOff>
      <xdr:row>37</xdr:row>
      <xdr:rowOff>179997</xdr:rowOff>
    </xdr:to>
    <xdr:cxnSp macro="">
      <xdr:nvCxnSpPr>
        <xdr:cNvPr id="108" name="直線コネクタ 107"/>
        <xdr:cNvCxnSpPr/>
      </xdr:nvCxnSpPr>
      <xdr:spPr bwMode="auto">
        <a:xfrm flipV="1">
          <a:off x="5651500" y="6136608"/>
          <a:ext cx="0" cy="1168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152074</xdr:rowOff>
    </xdr:from>
    <xdr:ext cx="762000" cy="259045"/>
    <xdr:sp macro="" textlink="">
      <xdr:nvSpPr>
        <xdr:cNvPr id="109" name="人口1人当たり決算額の推移最小値テキスト445"/>
        <xdr:cNvSpPr txBox="1"/>
      </xdr:nvSpPr>
      <xdr:spPr>
        <a:xfrm>
          <a:off x="5740400" y="72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-6,782</a:t>
          </a:r>
          <a:endParaRPr kumimoji="1" lang="ja-JP" altLang="en-US" sz="1000" b="1">
            <a:latin typeface="ＭＳ Ｐゴシック"/>
          </a:endParaRPr>
        </a:p>
      </xdr:txBody>
    </xdr:sp>
    <xdr:clientData/>
  </xdr:oneCellAnchor>
  <xdr:twoCellAnchor>
    <xdr:from>
      <xdr:col>4</xdr:col>
      <xdr:colOff>1028700</xdr:colOff>
      <xdr:row>37</xdr:row>
      <xdr:rowOff>179997</xdr:rowOff>
    </xdr:from>
    <xdr:to>
      <xdr:col>5</xdr:col>
      <xdr:colOff>73025</xdr:colOff>
      <xdr:row>37</xdr:row>
      <xdr:rowOff>179997</xdr:rowOff>
    </xdr:to>
    <xdr:cxnSp macro="">
      <xdr:nvCxnSpPr>
        <xdr:cNvPr id="110" name="直線コネクタ 109"/>
        <xdr:cNvCxnSpPr/>
      </xdr:nvCxnSpPr>
      <xdr:spPr bwMode="auto">
        <a:xfrm>
          <a:off x="5562600" y="73046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126985</xdr:rowOff>
    </xdr:from>
    <xdr:ext cx="762000" cy="259045"/>
    <xdr:sp macro="" textlink="">
      <xdr:nvSpPr>
        <xdr:cNvPr id="111" name="人口1人当たり決算額の推移最大値テキスト445"/>
        <xdr:cNvSpPr txBox="1"/>
      </xdr:nvSpPr>
      <xdr:spPr>
        <a:xfrm>
          <a:off x="5740400" y="588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54,535</a:t>
          </a:r>
          <a:endParaRPr kumimoji="1" lang="ja-JP" altLang="en-US" sz="1000" b="1">
            <a:latin typeface="ＭＳ Ｐゴシック"/>
          </a:endParaRPr>
        </a:p>
      </xdr:txBody>
    </xdr:sp>
    <xdr:clientData/>
  </xdr:oneCellAnchor>
  <xdr:twoCellAnchor>
    <xdr:from>
      <xdr:col>4</xdr:col>
      <xdr:colOff>1028700</xdr:colOff>
      <xdr:row>33</xdr:row>
      <xdr:rowOff>212058</xdr:rowOff>
    </xdr:from>
    <xdr:to>
      <xdr:col>5</xdr:col>
      <xdr:colOff>73025</xdr:colOff>
      <xdr:row>33</xdr:row>
      <xdr:rowOff>212058</xdr:rowOff>
    </xdr:to>
    <xdr:cxnSp macro="">
      <xdr:nvCxnSpPr>
        <xdr:cNvPr id="112" name="直線コネクタ 111"/>
        <xdr:cNvCxnSpPr/>
      </xdr:nvCxnSpPr>
      <xdr:spPr bwMode="auto">
        <a:xfrm>
          <a:off x="5562600" y="61366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212058</xdr:rowOff>
    </xdr:from>
    <xdr:to>
      <xdr:col>4</xdr:col>
      <xdr:colOff>1117600</xdr:colOff>
      <xdr:row>33</xdr:row>
      <xdr:rowOff>226898</xdr:rowOff>
    </xdr:to>
    <xdr:cxnSp macro="">
      <xdr:nvCxnSpPr>
        <xdr:cNvPr id="113" name="直線コネクタ 112"/>
        <xdr:cNvCxnSpPr/>
      </xdr:nvCxnSpPr>
      <xdr:spPr bwMode="auto">
        <a:xfrm flipV="1">
          <a:off x="5003800" y="6136608"/>
          <a:ext cx="647700" cy="14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288288</xdr:rowOff>
    </xdr:from>
    <xdr:ext cx="762000" cy="259045"/>
    <xdr:sp macro="" textlink="">
      <xdr:nvSpPr>
        <xdr:cNvPr id="114" name="人口1人当たり決算額の推移平均値テキスト445"/>
        <xdr:cNvSpPr txBox="1"/>
      </xdr:nvSpPr>
      <xdr:spPr>
        <a:xfrm>
          <a:off x="5740400" y="6555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316211</xdr:rowOff>
    </xdr:from>
    <xdr:to>
      <xdr:col>5</xdr:col>
      <xdr:colOff>34925</xdr:colOff>
      <xdr:row>35</xdr:row>
      <xdr:rowOff>74911</xdr:rowOff>
    </xdr:to>
    <xdr:sp macro="" textlink="">
      <xdr:nvSpPr>
        <xdr:cNvPr id="115" name="フローチャート : 判断 114"/>
        <xdr:cNvSpPr/>
      </xdr:nvSpPr>
      <xdr:spPr bwMode="auto">
        <a:xfrm>
          <a:off x="56007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226898</xdr:rowOff>
    </xdr:from>
    <xdr:to>
      <xdr:col>4</xdr:col>
      <xdr:colOff>469900</xdr:colOff>
      <xdr:row>33</xdr:row>
      <xdr:rowOff>328530</xdr:rowOff>
    </xdr:to>
    <xdr:cxnSp macro="">
      <xdr:nvCxnSpPr>
        <xdr:cNvPr id="116" name="直線コネクタ 115"/>
        <xdr:cNvCxnSpPr/>
      </xdr:nvCxnSpPr>
      <xdr:spPr bwMode="auto">
        <a:xfrm flipV="1">
          <a:off x="4305300" y="6151448"/>
          <a:ext cx="698500" cy="101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249898</xdr:rowOff>
    </xdr:from>
    <xdr:to>
      <xdr:col>4</xdr:col>
      <xdr:colOff>520700</xdr:colOff>
      <xdr:row>35</xdr:row>
      <xdr:rowOff>8598</xdr:rowOff>
    </xdr:to>
    <xdr:sp macro="" textlink="">
      <xdr:nvSpPr>
        <xdr:cNvPr id="117" name="フローチャート : 判断 116"/>
        <xdr:cNvSpPr/>
      </xdr:nvSpPr>
      <xdr:spPr bwMode="auto">
        <a:xfrm>
          <a:off x="4953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336275</xdr:rowOff>
    </xdr:from>
    <xdr:ext cx="736600" cy="259045"/>
    <xdr:sp macro="" textlink="">
      <xdr:nvSpPr>
        <xdr:cNvPr id="118" name="テキスト ボックス 117"/>
        <xdr:cNvSpPr txBox="1"/>
      </xdr:nvSpPr>
      <xdr:spPr>
        <a:xfrm>
          <a:off x="4622800" y="660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222498</xdr:rowOff>
    </xdr:from>
    <xdr:to>
      <xdr:col>3</xdr:col>
      <xdr:colOff>904875</xdr:colOff>
      <xdr:row>33</xdr:row>
      <xdr:rowOff>328530</xdr:rowOff>
    </xdr:to>
    <xdr:cxnSp macro="">
      <xdr:nvCxnSpPr>
        <xdr:cNvPr id="119" name="直線コネクタ 118"/>
        <xdr:cNvCxnSpPr/>
      </xdr:nvCxnSpPr>
      <xdr:spPr bwMode="auto">
        <a:xfrm>
          <a:off x="3606800" y="6147048"/>
          <a:ext cx="698500" cy="106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234829</xdr:rowOff>
    </xdr:from>
    <xdr:to>
      <xdr:col>3</xdr:col>
      <xdr:colOff>955675</xdr:colOff>
      <xdr:row>34</xdr:row>
      <xdr:rowOff>336429</xdr:rowOff>
    </xdr:to>
    <xdr:sp macro="" textlink="">
      <xdr:nvSpPr>
        <xdr:cNvPr id="120" name="フローチャート : 判断 119"/>
        <xdr:cNvSpPr/>
      </xdr:nvSpPr>
      <xdr:spPr bwMode="auto">
        <a:xfrm>
          <a:off x="4254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321206</xdr:rowOff>
    </xdr:from>
    <xdr:ext cx="762000" cy="259045"/>
    <xdr:sp macro="" textlink="">
      <xdr:nvSpPr>
        <xdr:cNvPr id="121" name="テキスト ボックス 120"/>
        <xdr:cNvSpPr txBox="1"/>
      </xdr:nvSpPr>
      <xdr:spPr>
        <a:xfrm>
          <a:off x="3924300" y="658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222498</xdr:rowOff>
    </xdr:from>
    <xdr:to>
      <xdr:col>3</xdr:col>
      <xdr:colOff>206375</xdr:colOff>
      <xdr:row>33</xdr:row>
      <xdr:rowOff>230594</xdr:rowOff>
    </xdr:to>
    <xdr:cxnSp macro="">
      <xdr:nvCxnSpPr>
        <xdr:cNvPr id="122" name="直線コネクタ 121"/>
        <xdr:cNvCxnSpPr/>
      </xdr:nvCxnSpPr>
      <xdr:spPr bwMode="auto">
        <a:xfrm flipV="1">
          <a:off x="2908300" y="6147048"/>
          <a:ext cx="698500" cy="8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169754</xdr:rowOff>
    </xdr:from>
    <xdr:to>
      <xdr:col>3</xdr:col>
      <xdr:colOff>257175</xdr:colOff>
      <xdr:row>34</xdr:row>
      <xdr:rowOff>271354</xdr:rowOff>
    </xdr:to>
    <xdr:sp macro="" textlink="">
      <xdr:nvSpPr>
        <xdr:cNvPr id="123" name="フローチャート : 判断 122"/>
        <xdr:cNvSpPr/>
      </xdr:nvSpPr>
      <xdr:spPr bwMode="auto">
        <a:xfrm>
          <a:off x="3556000" y="6437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256132</xdr:rowOff>
    </xdr:from>
    <xdr:ext cx="762000" cy="259045"/>
    <xdr:sp macro="" textlink="">
      <xdr:nvSpPr>
        <xdr:cNvPr id="124" name="テキスト ボックス 123"/>
        <xdr:cNvSpPr txBox="1"/>
      </xdr:nvSpPr>
      <xdr:spPr>
        <a:xfrm>
          <a:off x="3225800" y="652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83439</xdr:rowOff>
    </xdr:from>
    <xdr:to>
      <xdr:col>2</xdr:col>
      <xdr:colOff>692150</xdr:colOff>
      <xdr:row>34</xdr:row>
      <xdr:rowOff>185039</xdr:rowOff>
    </xdr:to>
    <xdr:sp macro="" textlink="">
      <xdr:nvSpPr>
        <xdr:cNvPr id="125" name="フローチャート : 判断 124"/>
        <xdr:cNvSpPr/>
      </xdr:nvSpPr>
      <xdr:spPr bwMode="auto">
        <a:xfrm>
          <a:off x="2857500" y="6350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169816</xdr:rowOff>
    </xdr:from>
    <xdr:ext cx="762000" cy="259045"/>
    <xdr:sp macro="" textlink="">
      <xdr:nvSpPr>
        <xdr:cNvPr id="126" name="テキスト ボックス 125"/>
        <xdr:cNvSpPr txBox="1"/>
      </xdr:nvSpPr>
      <xdr:spPr>
        <a:xfrm>
          <a:off x="2527300" y="643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161258</xdr:rowOff>
    </xdr:from>
    <xdr:to>
      <xdr:col>5</xdr:col>
      <xdr:colOff>34925</xdr:colOff>
      <xdr:row>33</xdr:row>
      <xdr:rowOff>262858</xdr:rowOff>
    </xdr:to>
    <xdr:sp macro="" textlink="">
      <xdr:nvSpPr>
        <xdr:cNvPr id="132" name="円/楕円 131"/>
        <xdr:cNvSpPr/>
      </xdr:nvSpPr>
      <xdr:spPr bwMode="auto">
        <a:xfrm>
          <a:off x="5600700" y="6085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107935</xdr:rowOff>
    </xdr:from>
    <xdr:ext cx="762000" cy="259045"/>
    <xdr:sp macro="" textlink="">
      <xdr:nvSpPr>
        <xdr:cNvPr id="133" name="人口1人当たり決算額の推移該当値テキスト445"/>
        <xdr:cNvSpPr txBox="1"/>
      </xdr:nvSpPr>
      <xdr:spPr>
        <a:xfrm>
          <a:off x="5740400" y="603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54,535</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176098</xdr:rowOff>
    </xdr:from>
    <xdr:to>
      <xdr:col>4</xdr:col>
      <xdr:colOff>520700</xdr:colOff>
      <xdr:row>33</xdr:row>
      <xdr:rowOff>277698</xdr:rowOff>
    </xdr:to>
    <xdr:sp macro="" textlink="">
      <xdr:nvSpPr>
        <xdr:cNvPr id="134" name="円/楕円 133"/>
        <xdr:cNvSpPr/>
      </xdr:nvSpPr>
      <xdr:spPr bwMode="auto">
        <a:xfrm>
          <a:off x="4953000" y="6100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116425</xdr:rowOff>
    </xdr:from>
    <xdr:ext cx="736600" cy="259045"/>
    <xdr:sp macro="" textlink="">
      <xdr:nvSpPr>
        <xdr:cNvPr id="135" name="テキスト ボックス 134"/>
        <xdr:cNvSpPr txBox="1"/>
      </xdr:nvSpPr>
      <xdr:spPr>
        <a:xfrm>
          <a:off x="4622800" y="5869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53,756</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277730</xdr:rowOff>
    </xdr:from>
    <xdr:to>
      <xdr:col>3</xdr:col>
      <xdr:colOff>955675</xdr:colOff>
      <xdr:row>34</xdr:row>
      <xdr:rowOff>36430</xdr:rowOff>
    </xdr:to>
    <xdr:sp macro="" textlink="">
      <xdr:nvSpPr>
        <xdr:cNvPr id="136" name="円/楕円 135"/>
        <xdr:cNvSpPr/>
      </xdr:nvSpPr>
      <xdr:spPr bwMode="auto">
        <a:xfrm>
          <a:off x="4254500" y="6202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46607</xdr:rowOff>
    </xdr:from>
    <xdr:ext cx="762000" cy="259045"/>
    <xdr:sp macro="" textlink="">
      <xdr:nvSpPr>
        <xdr:cNvPr id="137" name="テキスト ボックス 136"/>
        <xdr:cNvSpPr txBox="1"/>
      </xdr:nvSpPr>
      <xdr:spPr>
        <a:xfrm>
          <a:off x="3924300" y="59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48,421</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171698</xdr:rowOff>
    </xdr:from>
    <xdr:to>
      <xdr:col>3</xdr:col>
      <xdr:colOff>257175</xdr:colOff>
      <xdr:row>33</xdr:row>
      <xdr:rowOff>273298</xdr:rowOff>
    </xdr:to>
    <xdr:sp macro="" textlink="">
      <xdr:nvSpPr>
        <xdr:cNvPr id="138" name="円/楕円 137"/>
        <xdr:cNvSpPr/>
      </xdr:nvSpPr>
      <xdr:spPr bwMode="auto">
        <a:xfrm>
          <a:off x="3556000" y="6096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112025</xdr:rowOff>
    </xdr:from>
    <xdr:ext cx="762000" cy="259045"/>
    <xdr:sp macro="" textlink="">
      <xdr:nvSpPr>
        <xdr:cNvPr id="139" name="テキスト ボックス 138"/>
        <xdr:cNvSpPr txBox="1"/>
      </xdr:nvSpPr>
      <xdr:spPr>
        <a:xfrm>
          <a:off x="3225800" y="58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53,987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179794</xdr:rowOff>
    </xdr:from>
    <xdr:to>
      <xdr:col>2</xdr:col>
      <xdr:colOff>692150</xdr:colOff>
      <xdr:row>33</xdr:row>
      <xdr:rowOff>281394</xdr:rowOff>
    </xdr:to>
    <xdr:sp macro="" textlink="">
      <xdr:nvSpPr>
        <xdr:cNvPr id="140" name="円/楕円 139"/>
        <xdr:cNvSpPr/>
      </xdr:nvSpPr>
      <xdr:spPr bwMode="auto">
        <a:xfrm>
          <a:off x="2857500" y="6104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120121</xdr:rowOff>
    </xdr:from>
    <xdr:ext cx="762000" cy="259045"/>
    <xdr:sp macro="" textlink="">
      <xdr:nvSpPr>
        <xdr:cNvPr id="141" name="テキスト ボックス 140"/>
        <xdr:cNvSpPr txBox="1"/>
      </xdr:nvSpPr>
      <xdr:spPr>
        <a:xfrm>
          <a:off x="2527300" y="587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北海道奈井江町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mn-lt"/>
              <a:ea typeface="+mn-ea"/>
              <a:cs typeface="+mn-cs"/>
            </a:rPr>
            <a:t>ほぼ横ばい状態で推移しているものの、類似団体と比較すると低い状態である。</a:t>
          </a:r>
          <a:endParaRPr lang="ja-JP" altLang="ja-JP" sz="1400">
            <a:effectLst/>
          </a:endParaRPr>
        </a:p>
        <a:p>
          <a:r>
            <a:rPr kumimoji="1" lang="ja-JP" altLang="ja-JP" sz="1100">
              <a:solidFill>
                <a:schemeClr val="dk1"/>
              </a:solidFill>
              <a:effectLst/>
              <a:latin typeface="+mn-lt"/>
              <a:ea typeface="+mn-ea"/>
              <a:cs typeface="+mn-cs"/>
            </a:rPr>
            <a:t>　引き続き、公債費の抑制や事務事業の効率化、見直し等を行い、経費の削減に努めるとともに、町税等の収納強化により財源の確保にも努める。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北海道奈井江町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mn-lt"/>
              <a:ea typeface="+mn-ea"/>
              <a:cs typeface="+mn-cs"/>
            </a:rPr>
            <a:t>連結実質赤字比率における赤字額はない状況にある。</a:t>
          </a:r>
          <a:endParaRPr lang="ja-JP" altLang="ja-JP" sz="1400">
            <a:effectLst/>
          </a:endParaRPr>
        </a:p>
        <a:p>
          <a:r>
            <a:rPr kumimoji="1" lang="ja-JP" altLang="ja-JP" sz="1100">
              <a:solidFill>
                <a:schemeClr val="dk1"/>
              </a:solidFill>
              <a:effectLst/>
              <a:latin typeface="+mn-lt"/>
              <a:ea typeface="+mn-ea"/>
              <a:cs typeface="+mn-cs"/>
            </a:rPr>
            <a:t>　引き続き、事務事業の効率化、見直し等による経費の削減に努める。</a:t>
          </a:r>
          <a:endParaRPr lang="ja-JP" altLang="ja-JP" sz="1400">
            <a:effectLst/>
          </a:endParaRPr>
        </a:p>
        <a:p>
          <a:r>
            <a:rPr kumimoji="1" lang="ja-JP" altLang="ja-JP" sz="1100">
              <a:solidFill>
                <a:schemeClr val="dk1"/>
              </a:solidFill>
              <a:effectLst/>
              <a:latin typeface="+mn-lt"/>
              <a:ea typeface="+mn-ea"/>
              <a:cs typeface="+mn-cs"/>
            </a:rPr>
            <a:t>　また、普通会計、病院事業会計、下水道事業会計においては、地方債の償還が多額となっていることから、事業実施にあたっては必要性・緊急性を勘案し計画的な事業遂行を図るとともに、新規地方債の発行抑制や有利な地方債の活用など適正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北海道奈井江町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mn-lt"/>
              <a:ea typeface="+mn-ea"/>
              <a:cs typeface="+mn-cs"/>
            </a:rPr>
            <a:t>これまでの社会資本整備により、地方債の償還が多額となっているが、計画的な事業の遂行、繰上償還等により年々改善されてきている。</a:t>
          </a:r>
          <a:endParaRPr lang="ja-JP" altLang="ja-JP" sz="1400">
            <a:effectLst/>
          </a:endParaRPr>
        </a:p>
        <a:p>
          <a:r>
            <a:rPr kumimoji="1" lang="ja-JP" altLang="ja-JP" sz="1100">
              <a:solidFill>
                <a:schemeClr val="dk1"/>
              </a:solidFill>
              <a:effectLst/>
              <a:latin typeface="+mn-lt"/>
              <a:ea typeface="+mn-ea"/>
              <a:cs typeface="+mn-cs"/>
            </a:rPr>
            <a:t>　引き続き、事業の必要性・緊急性を勘案し、新規地方債の発行を抑制するとともに、有利な地方債の活用により、公債費の適正化に努める。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北海道奈井江町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chemeClr val="dk1"/>
              </a:solidFill>
              <a:effectLst/>
              <a:latin typeface="ＭＳ ゴシック" pitchFamily="49" charset="-128"/>
              <a:ea typeface="ＭＳ ゴシック" pitchFamily="49" charset="-128"/>
              <a:cs typeface="+mn-cs"/>
            </a:rPr>
            <a:t> </a:t>
          </a:r>
          <a:r>
            <a:rPr kumimoji="1" lang="ja-JP" altLang="en-US" sz="1100" baseline="0">
              <a:solidFill>
                <a:schemeClr val="dk1"/>
              </a:solidFill>
              <a:effectLst/>
              <a:latin typeface="+mn-lt"/>
              <a:ea typeface="+mn-ea"/>
              <a:cs typeface="+mn-cs"/>
            </a:rPr>
            <a:t>主となる一般会計等に係る地方債現在高は減少しているが、組合等負担等見込額は</a:t>
          </a:r>
          <a:r>
            <a:rPr kumimoji="1" lang="ja-JP" altLang="ja-JP" sz="1100">
              <a:solidFill>
                <a:schemeClr val="dk1"/>
              </a:solidFill>
              <a:effectLst/>
              <a:latin typeface="+mn-lt"/>
              <a:ea typeface="+mn-ea"/>
              <a:cs typeface="+mn-cs"/>
            </a:rPr>
            <a:t>前年度を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上回った状況にある。</a:t>
          </a:r>
          <a:endParaRPr lang="ja-JP" altLang="ja-JP" sz="1100">
            <a:effectLst/>
          </a:endParaRPr>
        </a:p>
        <a:p>
          <a:r>
            <a:rPr kumimoji="1" lang="ja-JP" altLang="ja-JP" sz="1100">
              <a:solidFill>
                <a:schemeClr val="dk1"/>
              </a:solidFill>
              <a:effectLst/>
              <a:latin typeface="+mn-lt"/>
              <a:ea typeface="+mn-ea"/>
              <a:cs typeface="+mn-cs"/>
            </a:rPr>
            <a:t>　引き続き、事務事業の効率化、見直し等による経費の削減に努め、財政調整基金等への積立による充当可能基金の増額や、計画的な事業遂行により新規地方債の発行抑制、有利な地方債の活用、繰上償還等の実施により比率減少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L1" workbookViewId="0">
      <selection activeCell="CE20" sqref="CE20:CS21"/>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4948349</v>
      </c>
      <c r="BO4" s="349"/>
      <c r="BP4" s="349"/>
      <c r="BQ4" s="349"/>
      <c r="BR4" s="349"/>
      <c r="BS4" s="349"/>
      <c r="BT4" s="349"/>
      <c r="BU4" s="350"/>
      <c r="BV4" s="348">
        <v>5322933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v>
      </c>
      <c r="CU4" s="355"/>
      <c r="CV4" s="355"/>
      <c r="CW4" s="355"/>
      <c r="CX4" s="355"/>
      <c r="CY4" s="355"/>
      <c r="CZ4" s="355"/>
      <c r="DA4" s="356"/>
      <c r="DB4" s="354">
        <v>2.2000000000000002</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4879334</v>
      </c>
      <c r="BO5" s="386"/>
      <c r="BP5" s="386"/>
      <c r="BQ5" s="386"/>
      <c r="BR5" s="386"/>
      <c r="BS5" s="386"/>
      <c r="BT5" s="386"/>
      <c r="BU5" s="387"/>
      <c r="BV5" s="385">
        <v>5249765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91</v>
      </c>
      <c r="CU5" s="383"/>
      <c r="CV5" s="383"/>
      <c r="CW5" s="383"/>
      <c r="CX5" s="383"/>
      <c r="CY5" s="383"/>
      <c r="CZ5" s="383"/>
      <c r="DA5" s="384"/>
      <c r="DB5" s="382">
        <v>88.1</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69015</v>
      </c>
      <c r="BO6" s="386"/>
      <c r="BP6" s="386"/>
      <c r="BQ6" s="386"/>
      <c r="BR6" s="386"/>
      <c r="BS6" s="386"/>
      <c r="BT6" s="386"/>
      <c r="BU6" s="387"/>
      <c r="BV6" s="385">
        <v>73168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95.9</v>
      </c>
      <c r="CU6" s="423"/>
      <c r="CV6" s="423"/>
      <c r="CW6" s="423"/>
      <c r="CX6" s="423"/>
      <c r="CY6" s="423"/>
      <c r="CZ6" s="423"/>
      <c r="DA6" s="424"/>
      <c r="DB6" s="422">
        <v>93.3</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5508</v>
      </c>
      <c r="BO7" s="386"/>
      <c r="BP7" s="386"/>
      <c r="BQ7" s="386"/>
      <c r="BR7" s="386"/>
      <c r="BS7" s="386"/>
      <c r="BT7" s="386"/>
      <c r="BU7" s="387"/>
      <c r="BV7" s="385">
        <v>4366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3104256</v>
      </c>
      <c r="CU7" s="386"/>
      <c r="CV7" s="386"/>
      <c r="CW7" s="386"/>
      <c r="CX7" s="386"/>
      <c r="CY7" s="386"/>
      <c r="CZ7" s="386"/>
      <c r="DA7" s="387"/>
      <c r="DB7" s="385">
        <v>3144294</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63507</v>
      </c>
      <c r="BO8" s="386"/>
      <c r="BP8" s="386"/>
      <c r="BQ8" s="386"/>
      <c r="BR8" s="386"/>
      <c r="BS8" s="386"/>
      <c r="BT8" s="386"/>
      <c r="BU8" s="387"/>
      <c r="BV8" s="385">
        <v>68802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0.23</v>
      </c>
      <c r="CU8" s="426"/>
      <c r="CV8" s="426"/>
      <c r="CW8" s="426"/>
      <c r="CX8" s="426"/>
      <c r="CY8" s="426"/>
      <c r="CZ8" s="426"/>
      <c r="DA8" s="427"/>
      <c r="DB8" s="425">
        <v>0.23</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6194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-5295</v>
      </c>
      <c r="BO9" s="386"/>
      <c r="BP9" s="386"/>
      <c r="BQ9" s="386"/>
      <c r="BR9" s="386"/>
      <c r="BS9" s="386"/>
      <c r="BT9" s="386"/>
      <c r="BU9" s="387"/>
      <c r="BV9" s="385">
        <v>7360</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20.2</v>
      </c>
      <c r="CU9" s="383"/>
      <c r="CV9" s="383"/>
      <c r="CW9" s="383"/>
      <c r="CX9" s="383"/>
      <c r="CY9" s="383"/>
      <c r="CZ9" s="383"/>
      <c r="DA9" s="384"/>
      <c r="DB9" s="382">
        <v>20</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6836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19955</v>
      </c>
      <c r="BO10" s="386"/>
      <c r="BP10" s="386"/>
      <c r="BQ10" s="386"/>
      <c r="BR10" s="386"/>
      <c r="BS10" s="386"/>
      <c r="BT10" s="386"/>
      <c r="BU10" s="387"/>
      <c r="BV10" s="385">
        <v>251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53624</v>
      </c>
      <c r="BO11" s="386"/>
      <c r="BP11" s="386"/>
      <c r="BQ11" s="386"/>
      <c r="BR11" s="386"/>
      <c r="BS11" s="386"/>
      <c r="BT11" s="386"/>
      <c r="BU11" s="387"/>
      <c r="BV11" s="385">
        <v>20000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5850</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v>33863</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5841</v>
      </c>
      <c r="S13" s="467"/>
      <c r="T13" s="467"/>
      <c r="U13" s="467"/>
      <c r="V13" s="468"/>
      <c r="W13" s="401" t="s">
        <v>123</v>
      </c>
      <c r="X13" s="402"/>
      <c r="Y13" s="402"/>
      <c r="Z13" s="402"/>
      <c r="AA13" s="402"/>
      <c r="AB13" s="392"/>
      <c r="AC13" s="436">
        <v>447</v>
      </c>
      <c r="AD13" s="437"/>
      <c r="AE13" s="437"/>
      <c r="AF13" s="437"/>
      <c r="AG13" s="476"/>
      <c r="AH13" s="436">
        <v>510</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68284</v>
      </c>
      <c r="BO13" s="386"/>
      <c r="BP13" s="386"/>
      <c r="BQ13" s="386"/>
      <c r="BR13" s="386"/>
      <c r="BS13" s="386"/>
      <c r="BT13" s="386"/>
      <c r="BU13" s="387"/>
      <c r="BV13" s="385">
        <v>-6252</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13.2</v>
      </c>
      <c r="CU13" s="383"/>
      <c r="CV13" s="383"/>
      <c r="CW13" s="383"/>
      <c r="CX13" s="383"/>
      <c r="CY13" s="383"/>
      <c r="CZ13" s="383"/>
      <c r="DA13" s="384"/>
      <c r="DB13" s="382">
        <v>13.3</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5987</v>
      </c>
      <c r="S14" s="467"/>
      <c r="T14" s="467"/>
      <c r="U14" s="467"/>
      <c r="V14" s="468"/>
      <c r="W14" s="375"/>
      <c r="X14" s="376"/>
      <c r="Y14" s="376"/>
      <c r="Z14" s="376"/>
      <c r="AA14" s="376"/>
      <c r="AB14" s="365"/>
      <c r="AC14" s="469">
        <v>16.399999999999999</v>
      </c>
      <c r="AD14" s="470"/>
      <c r="AE14" s="470"/>
      <c r="AF14" s="470"/>
      <c r="AG14" s="471"/>
      <c r="AH14" s="469">
        <v>16.899999999999999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64.3</v>
      </c>
      <c r="CU14" s="481"/>
      <c r="CV14" s="481"/>
      <c r="CW14" s="481"/>
      <c r="CX14" s="481"/>
      <c r="CY14" s="481"/>
      <c r="CZ14" s="481"/>
      <c r="DA14" s="482"/>
      <c r="DB14" s="480">
        <v>78.3</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5976</v>
      </c>
      <c r="S15" s="467"/>
      <c r="T15" s="467"/>
      <c r="U15" s="467"/>
      <c r="V15" s="468"/>
      <c r="W15" s="401" t="s">
        <v>130</v>
      </c>
      <c r="X15" s="402"/>
      <c r="Y15" s="402"/>
      <c r="Z15" s="402"/>
      <c r="AA15" s="402"/>
      <c r="AB15" s="392"/>
      <c r="AC15" s="436">
        <v>781</v>
      </c>
      <c r="AD15" s="437"/>
      <c r="AE15" s="437"/>
      <c r="AF15" s="437"/>
      <c r="AG15" s="476"/>
      <c r="AH15" s="436">
        <v>960</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686183</v>
      </c>
      <c r="BO15" s="349"/>
      <c r="BP15" s="349"/>
      <c r="BQ15" s="349"/>
      <c r="BR15" s="349"/>
      <c r="BS15" s="349"/>
      <c r="BT15" s="349"/>
      <c r="BU15" s="350"/>
      <c r="BV15" s="348">
        <v>625983</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28.6</v>
      </c>
      <c r="AD16" s="470"/>
      <c r="AE16" s="470"/>
      <c r="AF16" s="470"/>
      <c r="AG16" s="471"/>
      <c r="AH16" s="469">
        <v>31.7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2750366</v>
      </c>
      <c r="BO16" s="386"/>
      <c r="BP16" s="386"/>
      <c r="BQ16" s="386"/>
      <c r="BR16" s="386"/>
      <c r="BS16" s="386"/>
      <c r="BT16" s="386"/>
      <c r="BU16" s="387"/>
      <c r="BV16" s="385">
        <v>2792223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1501</v>
      </c>
      <c r="AD17" s="437"/>
      <c r="AE17" s="437"/>
      <c r="AF17" s="437"/>
      <c r="AG17" s="476"/>
      <c r="AH17" s="436">
        <v>1551</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877685</v>
      </c>
      <c r="BO17" s="386"/>
      <c r="BP17" s="386"/>
      <c r="BQ17" s="386"/>
      <c r="BR17" s="386"/>
      <c r="BS17" s="386"/>
      <c r="BT17" s="386"/>
      <c r="BU17" s="387"/>
      <c r="BV17" s="385">
        <v>802800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88.19</v>
      </c>
      <c r="M18" s="498"/>
      <c r="N18" s="498"/>
      <c r="O18" s="498"/>
      <c r="P18" s="498"/>
      <c r="Q18" s="498"/>
      <c r="R18" s="499"/>
      <c r="S18" s="499"/>
      <c r="T18" s="499"/>
      <c r="U18" s="499"/>
      <c r="V18" s="500"/>
      <c r="W18" s="403"/>
      <c r="X18" s="404"/>
      <c r="Y18" s="404"/>
      <c r="Z18" s="404"/>
      <c r="AA18" s="404"/>
      <c r="AB18" s="395"/>
      <c r="AC18" s="501">
        <v>55</v>
      </c>
      <c r="AD18" s="502"/>
      <c r="AE18" s="502"/>
      <c r="AF18" s="502"/>
      <c r="AG18" s="503"/>
      <c r="AH18" s="501">
        <v>51.3</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2865370</v>
      </c>
      <c r="BO18" s="386"/>
      <c r="BP18" s="386"/>
      <c r="BQ18" s="386"/>
      <c r="BR18" s="386"/>
      <c r="BS18" s="386"/>
      <c r="BT18" s="386"/>
      <c r="BU18" s="387"/>
      <c r="BV18" s="385">
        <v>2796035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70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3602757</v>
      </c>
      <c r="BO19" s="386"/>
      <c r="BP19" s="386"/>
      <c r="BQ19" s="386"/>
      <c r="BR19" s="386"/>
      <c r="BS19" s="386"/>
      <c r="BT19" s="386"/>
      <c r="BU19" s="387"/>
      <c r="BV19" s="385">
        <v>3719691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2622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6133151</v>
      </c>
      <c r="BO23" s="386"/>
      <c r="BP23" s="386"/>
      <c r="BQ23" s="386"/>
      <c r="BR23" s="386"/>
      <c r="BS23" s="386"/>
      <c r="BT23" s="386"/>
      <c r="BU23" s="387"/>
      <c r="BV23" s="385">
        <v>6359284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6620</v>
      </c>
      <c r="R24" s="437"/>
      <c r="S24" s="437"/>
      <c r="T24" s="437"/>
      <c r="U24" s="437"/>
      <c r="V24" s="476"/>
      <c r="W24" s="531"/>
      <c r="X24" s="519"/>
      <c r="Y24" s="520"/>
      <c r="Z24" s="435" t="s">
        <v>153</v>
      </c>
      <c r="AA24" s="415"/>
      <c r="AB24" s="415"/>
      <c r="AC24" s="415"/>
      <c r="AD24" s="415"/>
      <c r="AE24" s="415"/>
      <c r="AF24" s="415"/>
      <c r="AG24" s="416"/>
      <c r="AH24" s="436">
        <v>95</v>
      </c>
      <c r="AI24" s="437"/>
      <c r="AJ24" s="437"/>
      <c r="AK24" s="437"/>
      <c r="AL24" s="476"/>
      <c r="AM24" s="436">
        <v>291555</v>
      </c>
      <c r="AN24" s="437"/>
      <c r="AO24" s="437"/>
      <c r="AP24" s="437"/>
      <c r="AQ24" s="437"/>
      <c r="AR24" s="476"/>
      <c r="AS24" s="436">
        <v>3069</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5474937</v>
      </c>
      <c r="BO24" s="386"/>
      <c r="BP24" s="386"/>
      <c r="BQ24" s="386"/>
      <c r="BR24" s="386"/>
      <c r="BS24" s="386"/>
      <c r="BT24" s="386"/>
      <c r="BU24" s="387"/>
      <c r="BV24" s="385">
        <v>5596538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5660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147337</v>
      </c>
      <c r="BO25" s="349"/>
      <c r="BP25" s="349"/>
      <c r="BQ25" s="349"/>
      <c r="BR25" s="349"/>
      <c r="BS25" s="349"/>
      <c r="BT25" s="349"/>
      <c r="BU25" s="350"/>
      <c r="BV25" s="348">
        <v>199450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5090</v>
      </c>
      <c r="R26" s="437"/>
      <c r="S26" s="437"/>
      <c r="T26" s="437"/>
      <c r="U26" s="437"/>
      <c r="V26" s="476"/>
      <c r="W26" s="531"/>
      <c r="X26" s="519"/>
      <c r="Y26" s="520"/>
      <c r="Z26" s="435" t="s">
        <v>159</v>
      </c>
      <c r="AA26" s="541"/>
      <c r="AB26" s="541"/>
      <c r="AC26" s="541"/>
      <c r="AD26" s="541"/>
      <c r="AE26" s="541"/>
      <c r="AF26" s="541"/>
      <c r="AG26" s="542"/>
      <c r="AH26" s="436">
        <v>5</v>
      </c>
      <c r="AI26" s="437"/>
      <c r="AJ26" s="437"/>
      <c r="AK26" s="437"/>
      <c r="AL26" s="476"/>
      <c r="AM26" s="436">
        <v>12970</v>
      </c>
      <c r="AN26" s="437"/>
      <c r="AO26" s="437"/>
      <c r="AP26" s="437"/>
      <c r="AQ26" s="437"/>
      <c r="AR26" s="476"/>
      <c r="AS26" s="436">
        <v>2594</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2620</v>
      </c>
      <c r="R27" s="437"/>
      <c r="S27" s="437"/>
      <c r="T27" s="437"/>
      <c r="U27" s="437"/>
      <c r="V27" s="476"/>
      <c r="W27" s="531"/>
      <c r="X27" s="519"/>
      <c r="Y27" s="520"/>
      <c r="Z27" s="435" t="s">
        <v>162</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2080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1027806</v>
      </c>
      <c r="BO28" s="349"/>
      <c r="BP28" s="349"/>
      <c r="BQ28" s="349"/>
      <c r="BR28" s="349"/>
      <c r="BS28" s="349"/>
      <c r="BT28" s="349"/>
      <c r="BU28" s="350"/>
      <c r="BV28" s="348">
        <v>1007851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7</v>
      </c>
      <c r="M29" s="437"/>
      <c r="N29" s="437"/>
      <c r="O29" s="437"/>
      <c r="P29" s="476"/>
      <c r="Q29" s="436">
        <v>1740</v>
      </c>
      <c r="R29" s="437"/>
      <c r="S29" s="437"/>
      <c r="T29" s="437"/>
      <c r="U29" s="437"/>
      <c r="V29" s="476"/>
      <c r="W29" s="532"/>
      <c r="X29" s="533"/>
      <c r="Y29" s="534"/>
      <c r="Z29" s="435" t="s">
        <v>169</v>
      </c>
      <c r="AA29" s="415"/>
      <c r="AB29" s="415"/>
      <c r="AC29" s="415"/>
      <c r="AD29" s="415"/>
      <c r="AE29" s="415"/>
      <c r="AF29" s="415"/>
      <c r="AG29" s="416"/>
      <c r="AH29" s="436">
        <v>95</v>
      </c>
      <c r="AI29" s="437"/>
      <c r="AJ29" s="437"/>
      <c r="AK29" s="437"/>
      <c r="AL29" s="476"/>
      <c r="AM29" s="436">
        <v>291555</v>
      </c>
      <c r="AN29" s="437"/>
      <c r="AO29" s="437"/>
      <c r="AP29" s="437"/>
      <c r="AQ29" s="437"/>
      <c r="AR29" s="476"/>
      <c r="AS29" s="436">
        <v>3069</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31200</v>
      </c>
      <c r="BO29" s="386"/>
      <c r="BP29" s="386"/>
      <c r="BQ29" s="386"/>
      <c r="BR29" s="386"/>
      <c r="BS29" s="386"/>
      <c r="BT29" s="386"/>
      <c r="BU29" s="387"/>
      <c r="BV29" s="385">
        <v>84803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93.6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294022</v>
      </c>
      <c r="BO30" s="555"/>
      <c r="BP30" s="555"/>
      <c r="BQ30" s="555"/>
      <c r="BR30" s="555"/>
      <c r="BS30" s="555"/>
      <c r="BT30" s="555"/>
      <c r="BU30" s="556"/>
      <c r="BV30" s="554">
        <v>242308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国民健康保険事業会計</v>
      </c>
      <c r="X34" s="567"/>
      <c r="Y34" s="567"/>
      <c r="Z34" s="567"/>
      <c r="AA34" s="567"/>
      <c r="AB34" s="567"/>
      <c r="AC34" s="567"/>
      <c r="AD34" s="567"/>
      <c r="AE34" s="567"/>
      <c r="AF34" s="567"/>
      <c r="AG34" s="567"/>
      <c r="AH34" s="567"/>
      <c r="AI34" s="567"/>
      <c r="AJ34" s="567"/>
      <c r="AK34" s="567"/>
      <c r="AL34" s="165"/>
      <c r="AM34" s="566">
        <f>IF(AO34="","",MAX(C34:D43,U34:V43)+1)</f>
        <v>4</v>
      </c>
      <c r="AN34" s="566"/>
      <c r="AO34" s="567" t="str">
        <f>IF('各会計、関係団体の財政状況及び健全化判断比率'!B30="","",'各会計、関係団体の財政状況及び健全化判断比率'!B30)</f>
        <v>国民健康保険病院事業会計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下水道事業会計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空知中部広域連合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f t="shared" ref="AM35:AM43" si="0">IF(AO35="","",AM34+1)</f>
        <v>5</v>
      </c>
      <c r="AN35" s="566"/>
      <c r="AO35" s="567" t="str">
        <f>IF('各会計、関係団体の財政状況及び健全化判断比率'!B31="","",'各会計、関係団体の財政状況及び健全化判断比率'!B31)</f>
        <v>老人保健施設事業会計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奈井江浦臼学校給食組合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f t="shared" si="0"/>
        <v>6</v>
      </c>
      <c r="AN36" s="566"/>
      <c r="AO36" s="567" t="str">
        <f>IF('各会計、関係団体の財政状況及び健全化判断比率'!B32="","",'各会計、関係団体の財政状況及び健全化判断比率'!B32)</f>
        <v>老人総合福祉施設事業会計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中空知広域市町村圏組合（事業会計分）</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空知教育センター組合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砂川地区保健衛生組合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中・北空知廃棄物処理広域連合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中空知広域市町村圏組合（普通会計分）</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砂川地区広域消防組合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中空知広域水道企業団</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石狩川流域下水道組合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1" zoomScaleNormal="100" zoomScaleSheetLayoutView="100" workbookViewId="0">
      <selection activeCell="L1" sqref="L1:L104857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69" t="s">
        <v>24</v>
      </c>
      <c r="C41" s="1170"/>
      <c r="D41" s="81"/>
      <c r="E41" s="1175" t="s">
        <v>25</v>
      </c>
      <c r="F41" s="1175"/>
      <c r="G41" s="1175"/>
      <c r="H41" s="1176"/>
      <c r="I41" s="82">
        <v>7008</v>
      </c>
      <c r="J41" s="83">
        <v>6478</v>
      </c>
      <c r="K41" s="83">
        <v>6231</v>
      </c>
      <c r="L41" s="83">
        <v>6359</v>
      </c>
      <c r="M41" s="84">
        <v>6133</v>
      </c>
    </row>
    <row r="42" spans="2:13" ht="27.75" customHeight="1" x14ac:dyDescent="0.15">
      <c r="B42" s="1171"/>
      <c r="C42" s="1172"/>
      <c r="D42" s="85"/>
      <c r="E42" s="1177" t="s">
        <v>26</v>
      </c>
      <c r="F42" s="1177"/>
      <c r="G42" s="1177"/>
      <c r="H42" s="1178"/>
      <c r="I42" s="86">
        <v>95</v>
      </c>
      <c r="J42" s="87">
        <v>75</v>
      </c>
      <c r="K42" s="87">
        <v>52</v>
      </c>
      <c r="L42" s="87">
        <v>34</v>
      </c>
      <c r="M42" s="88">
        <v>20</v>
      </c>
    </row>
    <row r="43" spans="2:13" ht="27.75" customHeight="1" x14ac:dyDescent="0.15">
      <c r="B43" s="1171"/>
      <c r="C43" s="1172"/>
      <c r="D43" s="85"/>
      <c r="E43" s="1177" t="s">
        <v>27</v>
      </c>
      <c r="F43" s="1177"/>
      <c r="G43" s="1177"/>
      <c r="H43" s="1178"/>
      <c r="I43" s="86">
        <v>3930</v>
      </c>
      <c r="J43" s="87">
        <v>3776</v>
      </c>
      <c r="K43" s="87">
        <v>3521</v>
      </c>
      <c r="L43" s="87">
        <v>3410</v>
      </c>
      <c r="M43" s="88">
        <v>3307</v>
      </c>
    </row>
    <row r="44" spans="2:13" ht="27.75" customHeight="1" x14ac:dyDescent="0.15">
      <c r="B44" s="1171"/>
      <c r="C44" s="1172"/>
      <c r="D44" s="85"/>
      <c r="E44" s="1177" t="s">
        <v>28</v>
      </c>
      <c r="F44" s="1177"/>
      <c r="G44" s="1177"/>
      <c r="H44" s="1178"/>
      <c r="I44" s="86">
        <v>626</v>
      </c>
      <c r="J44" s="87">
        <v>572</v>
      </c>
      <c r="K44" s="87">
        <v>519</v>
      </c>
      <c r="L44" s="87">
        <v>429</v>
      </c>
      <c r="M44" s="88">
        <v>707</v>
      </c>
    </row>
    <row r="45" spans="2:13" ht="27.75" customHeight="1" x14ac:dyDescent="0.15">
      <c r="B45" s="1171"/>
      <c r="C45" s="1172"/>
      <c r="D45" s="85"/>
      <c r="E45" s="1177" t="s">
        <v>29</v>
      </c>
      <c r="F45" s="1177"/>
      <c r="G45" s="1177"/>
      <c r="H45" s="1178"/>
      <c r="I45" s="86">
        <v>657</v>
      </c>
      <c r="J45" s="87">
        <v>668</v>
      </c>
      <c r="K45" s="87">
        <v>684</v>
      </c>
      <c r="L45" s="87">
        <v>571</v>
      </c>
      <c r="M45" s="88">
        <v>587</v>
      </c>
    </row>
    <row r="46" spans="2:13" ht="27.75" customHeight="1" x14ac:dyDescent="0.15">
      <c r="B46" s="1171"/>
      <c r="C46" s="1172"/>
      <c r="D46" s="85"/>
      <c r="E46" s="1177" t="s">
        <v>30</v>
      </c>
      <c r="F46" s="1177"/>
      <c r="G46" s="1177"/>
      <c r="H46" s="1178"/>
      <c r="I46" s="86">
        <v>54</v>
      </c>
      <c r="J46" s="87">
        <v>19</v>
      </c>
      <c r="K46" s="87" t="s">
        <v>475</v>
      </c>
      <c r="L46" s="87" t="s">
        <v>475</v>
      </c>
      <c r="M46" s="88" t="s">
        <v>475</v>
      </c>
    </row>
    <row r="47" spans="2:13" ht="27.75" customHeight="1" x14ac:dyDescent="0.15">
      <c r="B47" s="1171"/>
      <c r="C47" s="1172"/>
      <c r="D47" s="85"/>
      <c r="E47" s="1177" t="s">
        <v>31</v>
      </c>
      <c r="F47" s="1177"/>
      <c r="G47" s="1177"/>
      <c r="H47" s="1178"/>
      <c r="I47" s="86" t="s">
        <v>475</v>
      </c>
      <c r="J47" s="87" t="s">
        <v>475</v>
      </c>
      <c r="K47" s="87" t="s">
        <v>475</v>
      </c>
      <c r="L47" s="87" t="s">
        <v>475</v>
      </c>
      <c r="M47" s="88" t="s">
        <v>475</v>
      </c>
    </row>
    <row r="48" spans="2:13" ht="27.75" customHeight="1" x14ac:dyDescent="0.15">
      <c r="B48" s="1173"/>
      <c r="C48" s="1174"/>
      <c r="D48" s="85"/>
      <c r="E48" s="1177" t="s">
        <v>32</v>
      </c>
      <c r="F48" s="1177"/>
      <c r="G48" s="1177"/>
      <c r="H48" s="1178"/>
      <c r="I48" s="86" t="s">
        <v>475</v>
      </c>
      <c r="J48" s="87" t="s">
        <v>475</v>
      </c>
      <c r="K48" s="87" t="s">
        <v>475</v>
      </c>
      <c r="L48" s="87" t="s">
        <v>475</v>
      </c>
      <c r="M48" s="88" t="s">
        <v>475</v>
      </c>
    </row>
    <row r="49" spans="2:13" ht="27.75" customHeight="1" x14ac:dyDescent="0.15">
      <c r="B49" s="1179" t="s">
        <v>33</v>
      </c>
      <c r="C49" s="1180"/>
      <c r="D49" s="89"/>
      <c r="E49" s="1177" t="s">
        <v>34</v>
      </c>
      <c r="F49" s="1177"/>
      <c r="G49" s="1177"/>
      <c r="H49" s="1178"/>
      <c r="I49" s="86">
        <v>1318</v>
      </c>
      <c r="J49" s="87">
        <v>1430</v>
      </c>
      <c r="K49" s="87">
        <v>1517</v>
      </c>
      <c r="L49" s="87">
        <v>1458</v>
      </c>
      <c r="M49" s="88">
        <v>1508</v>
      </c>
    </row>
    <row r="50" spans="2:13" ht="27.75" customHeight="1" x14ac:dyDescent="0.15">
      <c r="B50" s="1171"/>
      <c r="C50" s="1172"/>
      <c r="D50" s="85"/>
      <c r="E50" s="1177" t="s">
        <v>35</v>
      </c>
      <c r="F50" s="1177"/>
      <c r="G50" s="1177"/>
      <c r="H50" s="1178"/>
      <c r="I50" s="86">
        <v>1341</v>
      </c>
      <c r="J50" s="87">
        <v>1234</v>
      </c>
      <c r="K50" s="87">
        <v>1136</v>
      </c>
      <c r="L50" s="87">
        <v>897</v>
      </c>
      <c r="M50" s="88">
        <v>765</v>
      </c>
    </row>
    <row r="51" spans="2:13" ht="27.75" customHeight="1" x14ac:dyDescent="0.15">
      <c r="B51" s="1173"/>
      <c r="C51" s="1174"/>
      <c r="D51" s="85"/>
      <c r="E51" s="1177" t="s">
        <v>36</v>
      </c>
      <c r="F51" s="1177"/>
      <c r="G51" s="1177"/>
      <c r="H51" s="1178"/>
      <c r="I51" s="86">
        <v>7695</v>
      </c>
      <c r="J51" s="87">
        <v>7306</v>
      </c>
      <c r="K51" s="87">
        <v>7084</v>
      </c>
      <c r="L51" s="87">
        <v>6608</v>
      </c>
      <c r="M51" s="88">
        <v>6969</v>
      </c>
    </row>
    <row r="52" spans="2:13" ht="27.75" customHeight="1" thickBot="1" x14ac:dyDescent="0.2">
      <c r="B52" s="1181" t="s">
        <v>37</v>
      </c>
      <c r="C52" s="1182"/>
      <c r="D52" s="90"/>
      <c r="E52" s="1183" t="s">
        <v>38</v>
      </c>
      <c r="F52" s="1183"/>
      <c r="G52" s="1183"/>
      <c r="H52" s="1184"/>
      <c r="I52" s="91">
        <v>2016</v>
      </c>
      <c r="J52" s="92">
        <v>1619</v>
      </c>
      <c r="K52" s="92">
        <v>1270</v>
      </c>
      <c r="L52" s="92">
        <v>1842</v>
      </c>
      <c r="M52" s="93">
        <v>1511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84132</v>
      </c>
      <c r="E3" s="116"/>
      <c r="F3" s="117">
        <v>133616</v>
      </c>
      <c r="G3" s="118"/>
      <c r="H3" s="119"/>
    </row>
    <row r="4" spans="1:8" x14ac:dyDescent="0.15">
      <c r="A4" s="120"/>
      <c r="B4" s="121"/>
      <c r="C4" s="122"/>
      <c r="D4" s="123">
        <v>21952</v>
      </c>
      <c r="E4" s="124"/>
      <c r="F4" s="125">
        <v>57933</v>
      </c>
      <c r="G4" s="126"/>
      <c r="H4" s="127"/>
    </row>
    <row r="5" spans="1:8" x14ac:dyDescent="0.15">
      <c r="A5" s="108" t="s">
        <v>508</v>
      </c>
      <c r="B5" s="113"/>
      <c r="C5" s="114"/>
      <c r="D5" s="115">
        <v>47592</v>
      </c>
      <c r="E5" s="116"/>
      <c r="F5" s="117">
        <v>96333</v>
      </c>
      <c r="G5" s="118"/>
      <c r="H5" s="119"/>
    </row>
    <row r="6" spans="1:8" x14ac:dyDescent="0.15">
      <c r="A6" s="120"/>
      <c r="B6" s="121"/>
      <c r="C6" s="122"/>
      <c r="D6" s="123">
        <v>28012</v>
      </c>
      <c r="E6" s="124"/>
      <c r="F6" s="125">
        <v>57060</v>
      </c>
      <c r="G6" s="126"/>
      <c r="H6" s="127"/>
    </row>
    <row r="7" spans="1:8" x14ac:dyDescent="0.15">
      <c r="A7" s="108" t="s">
        <v>509</v>
      </c>
      <c r="B7" s="113"/>
      <c r="C7" s="114"/>
      <c r="D7" s="115">
        <v>103087</v>
      </c>
      <c r="E7" s="116"/>
      <c r="F7" s="117">
        <v>117673</v>
      </c>
      <c r="G7" s="118"/>
      <c r="H7" s="119"/>
    </row>
    <row r="8" spans="1:8" x14ac:dyDescent="0.15">
      <c r="A8" s="120"/>
      <c r="B8" s="121"/>
      <c r="C8" s="122"/>
      <c r="D8" s="123">
        <v>49935</v>
      </c>
      <c r="E8" s="124"/>
      <c r="F8" s="125">
        <v>62359</v>
      </c>
      <c r="G8" s="126"/>
      <c r="H8" s="127"/>
    </row>
    <row r="9" spans="1:8" x14ac:dyDescent="0.15">
      <c r="A9" s="108" t="s">
        <v>510</v>
      </c>
      <c r="B9" s="113"/>
      <c r="C9" s="114"/>
      <c r="D9" s="115">
        <v>189597</v>
      </c>
      <c r="E9" s="116"/>
      <c r="F9" s="117">
        <v>118223</v>
      </c>
      <c r="G9" s="118"/>
      <c r="H9" s="119"/>
    </row>
    <row r="10" spans="1:8" x14ac:dyDescent="0.15">
      <c r="A10" s="120"/>
      <c r="B10" s="121"/>
      <c r="C10" s="122"/>
      <c r="D10" s="123">
        <v>119360</v>
      </c>
      <c r="E10" s="124"/>
      <c r="F10" s="125">
        <v>57106</v>
      </c>
      <c r="G10" s="126"/>
      <c r="H10" s="127"/>
    </row>
    <row r="11" spans="1:8" x14ac:dyDescent="0.15">
      <c r="A11" s="108" t="s">
        <v>511</v>
      </c>
      <c r="B11" s="113"/>
      <c r="C11" s="114"/>
      <c r="D11" s="115">
        <v>94564</v>
      </c>
      <c r="E11" s="116"/>
      <c r="F11" s="117">
        <v>128485</v>
      </c>
      <c r="G11" s="118"/>
      <c r="H11" s="119"/>
    </row>
    <row r="12" spans="1:8" x14ac:dyDescent="0.15">
      <c r="A12" s="120"/>
      <c r="B12" s="121"/>
      <c r="C12" s="128"/>
      <c r="D12" s="123">
        <v>24217</v>
      </c>
      <c r="E12" s="124"/>
      <c r="F12" s="125">
        <v>62765</v>
      </c>
      <c r="G12" s="126"/>
      <c r="H12" s="127"/>
    </row>
    <row r="13" spans="1:8" x14ac:dyDescent="0.15">
      <c r="A13" s="108"/>
      <c r="B13" s="113"/>
      <c r="C13" s="129"/>
      <c r="D13" s="130">
        <v>103794</v>
      </c>
      <c r="E13" s="131"/>
      <c r="F13" s="132">
        <v>118866</v>
      </c>
      <c r="G13" s="133"/>
      <c r="H13" s="119"/>
    </row>
    <row r="14" spans="1:8" x14ac:dyDescent="0.15">
      <c r="A14" s="120"/>
      <c r="B14" s="121"/>
      <c r="C14" s="122"/>
      <c r="D14" s="123">
        <v>48695</v>
      </c>
      <c r="E14" s="124"/>
      <c r="F14" s="125">
        <v>59445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2.23</v>
      </c>
      <c r="C19" s="134">
        <f>ROUND(VALUE(SUBSTITUTE(実質収支比率等に係る経年分析!G$48,"▲","-")),2)</f>
        <v>2.12</v>
      </c>
      <c r="D19" s="134">
        <f>ROUND(VALUE(SUBSTITUTE(実質収支比率等に係る経年分析!H$48,"▲","-")),2)</f>
        <v>1.93</v>
      </c>
      <c r="E19" s="134">
        <f>ROUND(VALUE(SUBSTITUTE(実質収支比率等に係る経年分析!I$48,"▲","-")),2)</f>
        <v>2.19</v>
      </c>
      <c r="F19" s="134">
        <f>ROUND(VALUE(SUBSTITUTE(実質収支比率等に係る経年分析!J$48,"▲","-")),2)</f>
        <v>2.0499999999999998</v>
      </c>
    </row>
    <row r="20" spans="1:11" x14ac:dyDescent="0.15">
      <c r="A20" s="134" t="s">
        <v>43</v>
      </c>
      <c r="B20" s="134">
        <f>ROUND(VALUE(SUBSTITUTE(実質収支比率等に係る経年分析!F$47,"▲","-")),2)</f>
        <v>27.43</v>
      </c>
      <c r="C20" s="134">
        <f>ROUND(VALUE(SUBSTITUTE(実質収支比率等に係る経年分析!G$47,"▲","-")),2)</f>
        <v>31.69</v>
      </c>
      <c r="D20" s="134">
        <f>ROUND(VALUE(SUBSTITUTE(実質収支比率等に係る経年分析!H$47,"▲","-")),2)</f>
        <v>32.67</v>
      </c>
      <c r="E20" s="134">
        <f>ROUND(VALUE(SUBSTITUTE(実質収支比率等に係る経年分析!I$47,"▲","-")),2)</f>
        <v>32.049999999999997</v>
      </c>
      <c r="F20" s="134">
        <f>ROUND(VALUE(SUBSTITUTE(実質収支比率等に係る経年分析!J$47,"▲","-")),2)</f>
        <v>33.11</v>
      </c>
    </row>
    <row r="21" spans="1:11" x14ac:dyDescent="0.15">
      <c r="A21" s="134" t="s">
        <v>44</v>
      </c>
      <c r="B21" s="134">
        <f>IF(ISNUMBER(VALUE(SUBSTITUTE(実質収支比率等に係る経年分析!F$49,"▲","-"))),ROUND(VALUE(SUBSTITUTE(実質収支比率等に係る経年分析!F$49,"▲","-")),2),NA())</f>
        <v>9.33</v>
      </c>
      <c r="C21" s="134">
        <f>IF(ISNUMBER(VALUE(SUBSTITUTE(実質収支比率等に係る経年分析!G$49,"▲","-"))),ROUND(VALUE(SUBSTITUTE(実質収支比率等に係る経年分析!G$49,"▲","-")),2),NA())</f>
        <v>4.74</v>
      </c>
      <c r="D21" s="134">
        <f>IF(ISNUMBER(VALUE(SUBSTITUTE(実質収支比率等に係る経年分析!H$49,"▲","-"))),ROUND(VALUE(SUBSTITUTE(実質収支比率等に係る経年分析!H$49,"▲","-")),2),NA())</f>
        <v>0.88</v>
      </c>
      <c r="E21" s="134">
        <f>IF(ISNUMBER(VALUE(SUBSTITUTE(実質収支比率等に係る経年分析!I$49,"▲","-"))),ROUND(VALUE(SUBSTITUTE(実質収支比率等に係る経年分析!I$49,"▲","-")),2),NA())</f>
        <v>-0.2</v>
      </c>
      <c r="F21" s="134">
        <f>IF(ISNUMBER(VALUE(SUBSTITUTE(実質収支比率等に係る経年分析!J$49,"▲","-"))),ROUND(VALUE(SUBSTITUTE(実質収支比率等に係る経年分析!J$49,"▲","-")),2),NA())</f>
        <v>2.2000000000000002</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国民健康保険事業会計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x14ac:dyDescent="0.15">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0.17</v>
      </c>
    </row>
    <row r="33" spans="1:16" x14ac:dyDescent="0.15">
      <c r="A33" s="135" t="str">
        <f>IF(連結実質赤字比率に係る赤字・黒字の構成分析!C$37="",NA(),連結実質赤字比率に係る赤字・黒字の構成分析!C$37)</f>
        <v>老人総合福祉施設事業会計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2.37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2.72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2.62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0.33</v>
      </c>
    </row>
    <row r="34" spans="1:16" x14ac:dyDescent="0.15">
      <c r="A34" s="135" t="str">
        <f>IF(連結実質赤字比率に係る赤字・黒字の構成分析!C$36="",NA(),連結実質赤字比率に係る赤字・黒字の構成分析!C$36)</f>
        <v>老人保健施設事業会計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2.2200000000000002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2.2200000000000002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2.11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2.1800000000000002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2.04</v>
      </c>
    </row>
    <row r="36" spans="1:16" x14ac:dyDescent="0.15">
      <c r="A36" s="135" t="str">
        <f>IF(連結実質赤字比率に係る赤字・黒字の構成分析!C$34="",NA(),連結実質赤字比率に係る赤字・黒字の構成分析!C$34)</f>
        <v>国民健康保険病院事業会計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11.97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10.35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9.25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8.34</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988</v>
      </c>
      <c r="E42" s="136"/>
      <c r="F42" s="136"/>
      <c r="G42" s="136">
        <f>'実質公債費比率（分子）の構造'!L$52</f>
        <v>963</v>
      </c>
      <c r="H42" s="136"/>
      <c r="I42" s="136"/>
      <c r="J42" s="136">
        <f>'実質公債費比率（分子）の構造'!M$52</f>
        <v>943</v>
      </c>
      <c r="K42" s="136"/>
      <c r="L42" s="136"/>
      <c r="M42" s="136">
        <f>'実質公債費比率（分子）の構造'!N$52</f>
        <v>879</v>
      </c>
      <c r="N42" s="136"/>
      <c r="O42" s="136"/>
      <c r="P42" s="136">
        <f>'実質公債費比率（分子）の構造'!O$52</f>
        <v>832</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19</v>
      </c>
      <c r="C44" s="136"/>
      <c r="D44" s="136"/>
      <c r="E44" s="136">
        <f>'実質公債費比率（分子）の構造'!L$50</f>
        <v>19</v>
      </c>
      <c r="F44" s="136"/>
      <c r="G44" s="136"/>
      <c r="H44" s="136">
        <f>'実質公債費比率（分子）の構造'!M$50</f>
        <v>19</v>
      </c>
      <c r="I44" s="136"/>
      <c r="J44" s="136"/>
      <c r="K44" s="136">
        <f>'実質公債費比率（分子）の構造'!N$50</f>
        <v>14</v>
      </c>
      <c r="L44" s="136"/>
      <c r="M44" s="136"/>
      <c r="N44" s="136">
        <f>'実質公債費比率（分子）の構造'!O$50</f>
        <v>13</v>
      </c>
      <c r="O44" s="136"/>
      <c r="P44" s="136"/>
    </row>
    <row r="45" spans="1:16" x14ac:dyDescent="0.15">
      <c r="A45" s="136" t="s">
        <v>54</v>
      </c>
      <c r="B45" s="136">
        <f>'実質公債費比率（分子）の構造'!K$49</f>
        <v>68</v>
      </c>
      <c r="C45" s="136"/>
      <c r="D45" s="136"/>
      <c r="E45" s="136">
        <f>'実質公債費比率（分子）の構造'!L$49</f>
        <v>67</v>
      </c>
      <c r="F45" s="136"/>
      <c r="G45" s="136"/>
      <c r="H45" s="136">
        <f>'実質公債費比率（分子）の構造'!M$49</f>
        <v>68</v>
      </c>
      <c r="I45" s="136"/>
      <c r="J45" s="136"/>
      <c r="K45" s="136">
        <f>'実質公債費比率（分子）の構造'!N$49</f>
        <v>68</v>
      </c>
      <c r="L45" s="136"/>
      <c r="M45" s="136"/>
      <c r="N45" s="136">
        <f>'実質公債費比率（分子）の構造'!O$49</f>
        <v>69</v>
      </c>
      <c r="O45" s="136"/>
      <c r="P45" s="136"/>
    </row>
    <row r="46" spans="1:16" x14ac:dyDescent="0.15">
      <c r="A46" s="136" t="s">
        <v>55</v>
      </c>
      <c r="B46" s="136">
        <f>'実質公債費比率（分子）の構造'!K$48</f>
        <v>361</v>
      </c>
      <c r="C46" s="136"/>
      <c r="D46" s="136"/>
      <c r="E46" s="136">
        <f>'実質公債費比率（分子）の構造'!L$48</f>
        <v>353</v>
      </c>
      <c r="F46" s="136"/>
      <c r="G46" s="136"/>
      <c r="H46" s="136">
        <f>'実質公債費比率（分子）の構造'!M$48</f>
        <v>313</v>
      </c>
      <c r="I46" s="136"/>
      <c r="J46" s="136"/>
      <c r="K46" s="136">
        <f>'実質公債費比率（分子）の構造'!N$48</f>
        <v>332</v>
      </c>
      <c r="L46" s="136"/>
      <c r="M46" s="136"/>
      <c r="N46" s="136">
        <f>'実質公債費比率（分子）の構造'!O$48</f>
        <v>343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876</v>
      </c>
      <c r="C49" s="136"/>
      <c r="D49" s="136"/>
      <c r="E49" s="136">
        <f>'実質公債費比率（分子）の構造'!L$45</f>
        <v>857</v>
      </c>
      <c r="F49" s="136"/>
      <c r="G49" s="136"/>
      <c r="H49" s="136">
        <f>'実質公債費比率（分子）の構造'!M$45</f>
        <v>838</v>
      </c>
      <c r="I49" s="136"/>
      <c r="J49" s="136"/>
      <c r="K49" s="136">
        <f>'実質公債費比率（分子）の構造'!N$45</f>
        <v>788</v>
      </c>
      <c r="L49" s="136"/>
      <c r="M49" s="136"/>
      <c r="N49" s="136">
        <f>'実質公債費比率（分子）の構造'!O$45</f>
        <v>726</v>
      </c>
      <c r="O49" s="136"/>
      <c r="P49" s="136"/>
    </row>
    <row r="50" spans="1:16" x14ac:dyDescent="0.15">
      <c r="A50" s="136" t="s">
        <v>59</v>
      </c>
      <c r="B50" s="136" t="e">
        <f>NA()</f>
        <v>#N/A</v>
      </c>
      <c r="C50" s="136">
        <f>IF(ISNUMBER('実質公債費比率（分子）の構造'!K$53),'実質公債費比率（分子）の構造'!K$53,NA())</f>
        <v>336</v>
      </c>
      <c r="D50" s="136" t="e">
        <f>NA()</f>
        <v>#N/A</v>
      </c>
      <c r="E50" s="136" t="e">
        <f>NA()</f>
        <v>#N/A</v>
      </c>
      <c r="F50" s="136">
        <f>IF(ISNUMBER('実質公債費比率（分子）の構造'!L$53),'実質公債費比率（分子）の構造'!L$53,NA())</f>
        <v>333</v>
      </c>
      <c r="G50" s="136" t="e">
        <f>NA()</f>
        <v>#N/A</v>
      </c>
      <c r="H50" s="136" t="e">
        <f>NA()</f>
        <v>#N/A</v>
      </c>
      <c r="I50" s="136">
        <f>IF(ISNUMBER('実質公債費比率（分子）の構造'!M$53),'実質公債費比率（分子）の構造'!M$53,NA())</f>
        <v>295</v>
      </c>
      <c r="J50" s="136" t="e">
        <f>NA()</f>
        <v>#N/A</v>
      </c>
      <c r="K50" s="136" t="e">
        <f>NA()</f>
        <v>#N/A</v>
      </c>
      <c r="L50" s="136">
        <f>IF(ISNUMBER('実質公債費比率（分子）の構造'!N$53),'実質公債費比率（分子）の構造'!N$53,NA())</f>
        <v>323</v>
      </c>
      <c r="M50" s="136" t="e">
        <f>NA()</f>
        <v>#N/A</v>
      </c>
      <c r="N50" s="136" t="e">
        <f>NA()</f>
        <v>#N/A</v>
      </c>
      <c r="O50" s="136">
        <f>IF(ISNUMBER('実質公債費比率（分子）の構造'!O$53),'実質公債費比率（分子）の構造'!O$53,NA())</f>
        <v>319</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7695</v>
      </c>
      <c r="E56" s="135"/>
      <c r="F56" s="135"/>
      <c r="G56" s="135">
        <f>'将来負担比率（分子）の構造'!J$51</f>
        <v>7306</v>
      </c>
      <c r="H56" s="135"/>
      <c r="I56" s="135"/>
      <c r="J56" s="135">
        <f>'将来負担比率（分子）の構造'!K$51</f>
        <v>7084</v>
      </c>
      <c r="K56" s="135"/>
      <c r="L56" s="135"/>
      <c r="M56" s="135">
        <f>'将来負担比率（分子）の構造'!L$51</f>
        <v>6608</v>
      </c>
      <c r="N56" s="135"/>
      <c r="O56" s="135"/>
      <c r="P56" s="135">
        <f>'将来負担比率（分子）の構造'!M$51</f>
        <v>6969</v>
      </c>
    </row>
    <row r="57" spans="1:16" x14ac:dyDescent="0.15">
      <c r="A57" s="135" t="s">
        <v>35</v>
      </c>
      <c r="B57" s="135"/>
      <c r="C57" s="135"/>
      <c r="D57" s="135">
        <f>'将来負担比率（分子）の構造'!I$50</f>
        <v>1341</v>
      </c>
      <c r="E57" s="135"/>
      <c r="F57" s="135"/>
      <c r="G57" s="135">
        <f>'将来負担比率（分子）の構造'!J$50</f>
        <v>1234</v>
      </c>
      <c r="H57" s="135"/>
      <c r="I57" s="135"/>
      <c r="J57" s="135">
        <f>'将来負担比率（分子）の構造'!K$50</f>
        <v>1136</v>
      </c>
      <c r="K57" s="135"/>
      <c r="L57" s="135"/>
      <c r="M57" s="135">
        <f>'将来負担比率（分子）の構造'!L$50</f>
        <v>897</v>
      </c>
      <c r="N57" s="135"/>
      <c r="O57" s="135"/>
      <c r="P57" s="135">
        <f>'将来負担比率（分子）の構造'!M$50</f>
        <v>765</v>
      </c>
    </row>
    <row r="58" spans="1:16" x14ac:dyDescent="0.15">
      <c r="A58" s="135" t="s">
        <v>34</v>
      </c>
      <c r="B58" s="135"/>
      <c r="C58" s="135"/>
      <c r="D58" s="135">
        <f>'将来負担比率（分子）の構造'!I$49</f>
        <v>1318</v>
      </c>
      <c r="E58" s="135"/>
      <c r="F58" s="135"/>
      <c r="G58" s="135">
        <f>'将来負担比率（分子）の構造'!J$49</f>
        <v>1430</v>
      </c>
      <c r="H58" s="135"/>
      <c r="I58" s="135"/>
      <c r="J58" s="135">
        <f>'将来負担比率（分子）の構造'!K$49</f>
        <v>1517</v>
      </c>
      <c r="K58" s="135"/>
      <c r="L58" s="135"/>
      <c r="M58" s="135">
        <f>'将来負担比率（分子）の構造'!L$49</f>
        <v>1458</v>
      </c>
      <c r="N58" s="135"/>
      <c r="O58" s="135"/>
      <c r="P58" s="135">
        <f>'将来負担比率（分子）の構造'!M$49</f>
        <v>1508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54</v>
      </c>
      <c r="C61" s="135"/>
      <c r="D61" s="135"/>
      <c r="E61" s="135">
        <f>'将来負担比率（分子）の構造'!J$46</f>
        <v>19</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657</v>
      </c>
      <c r="C62" s="135"/>
      <c r="D62" s="135"/>
      <c r="E62" s="135">
        <f>'将来負担比率（分子）の構造'!J$45</f>
        <v>668</v>
      </c>
      <c r="F62" s="135"/>
      <c r="G62" s="135"/>
      <c r="H62" s="135">
        <f>'将来負担比率（分子）の構造'!K$45</f>
        <v>684</v>
      </c>
      <c r="I62" s="135"/>
      <c r="J62" s="135"/>
      <c r="K62" s="135">
        <f>'将来負担比率（分子）の構造'!L$45</f>
        <v>571</v>
      </c>
      <c r="L62" s="135"/>
      <c r="M62" s="135"/>
      <c r="N62" s="135">
        <f>'将来負担比率（分子）の構造'!M$45</f>
        <v>587</v>
      </c>
      <c r="O62" s="135"/>
      <c r="P62" s="135"/>
    </row>
    <row r="63" spans="1:16" x14ac:dyDescent="0.15">
      <c r="A63" s="135" t="s">
        <v>28</v>
      </c>
      <c r="B63" s="135">
        <f>'将来負担比率（分子）の構造'!I$44</f>
        <v>626</v>
      </c>
      <c r="C63" s="135"/>
      <c r="D63" s="135"/>
      <c r="E63" s="135">
        <f>'将来負担比率（分子）の構造'!J$44</f>
        <v>572</v>
      </c>
      <c r="F63" s="135"/>
      <c r="G63" s="135"/>
      <c r="H63" s="135">
        <f>'将来負担比率（分子）の構造'!K$44</f>
        <v>519</v>
      </c>
      <c r="I63" s="135"/>
      <c r="J63" s="135"/>
      <c r="K63" s="135">
        <f>'将来負担比率（分子）の構造'!L$44</f>
        <v>429</v>
      </c>
      <c r="L63" s="135"/>
      <c r="M63" s="135"/>
      <c r="N63" s="135">
        <f>'将来負担比率（分子）の構造'!M$44</f>
        <v>707</v>
      </c>
      <c r="O63" s="135"/>
      <c r="P63" s="135"/>
    </row>
    <row r="64" spans="1:16" x14ac:dyDescent="0.15">
      <c r="A64" s="135" t="s">
        <v>27</v>
      </c>
      <c r="B64" s="135">
        <f>'将来負担比率（分子）の構造'!I$43</f>
        <v>3930</v>
      </c>
      <c r="C64" s="135"/>
      <c r="D64" s="135"/>
      <c r="E64" s="135">
        <f>'将来負担比率（分子）の構造'!J$43</f>
        <v>3776</v>
      </c>
      <c r="F64" s="135"/>
      <c r="G64" s="135"/>
      <c r="H64" s="135">
        <f>'将来負担比率（分子）の構造'!K$43</f>
        <v>3521</v>
      </c>
      <c r="I64" s="135"/>
      <c r="J64" s="135"/>
      <c r="K64" s="135">
        <f>'将来負担比率（分子）の構造'!L$43</f>
        <v>3410</v>
      </c>
      <c r="L64" s="135"/>
      <c r="M64" s="135"/>
      <c r="N64" s="135">
        <f>'将来負担比率（分子）の構造'!M$43</f>
        <v>3307</v>
      </c>
      <c r="O64" s="135"/>
      <c r="P64" s="135"/>
    </row>
    <row r="65" spans="1:16" x14ac:dyDescent="0.15">
      <c r="A65" s="135" t="s">
        <v>26</v>
      </c>
      <c r="B65" s="135">
        <f>'将来負担比率（分子）の構造'!I$42</f>
        <v>95</v>
      </c>
      <c r="C65" s="135"/>
      <c r="D65" s="135"/>
      <c r="E65" s="135">
        <f>'将来負担比率（分子）の構造'!J$42</f>
        <v>75</v>
      </c>
      <c r="F65" s="135"/>
      <c r="G65" s="135"/>
      <c r="H65" s="135">
        <f>'将来負担比率（分子）の構造'!K$42</f>
        <v>52</v>
      </c>
      <c r="I65" s="135"/>
      <c r="J65" s="135"/>
      <c r="K65" s="135">
        <f>'将来負担比率（分子）の構造'!L$42</f>
        <v>34</v>
      </c>
      <c r="L65" s="135"/>
      <c r="M65" s="135"/>
      <c r="N65" s="135">
        <f>'将来負担比率（分子）の構造'!M$42</f>
        <v>20</v>
      </c>
      <c r="O65" s="135"/>
      <c r="P65" s="135"/>
    </row>
    <row r="66" spans="1:16" x14ac:dyDescent="0.15">
      <c r="A66" s="135" t="s">
        <v>25</v>
      </c>
      <c r="B66" s="135">
        <f>'将来負担比率（分子）の構造'!I$41</f>
        <v>7008</v>
      </c>
      <c r="C66" s="135"/>
      <c r="D66" s="135"/>
      <c r="E66" s="135">
        <f>'将来負担比率（分子）の構造'!J$41</f>
        <v>6478</v>
      </c>
      <c r="F66" s="135"/>
      <c r="G66" s="135"/>
      <c r="H66" s="135">
        <f>'将来負担比率（分子）の構造'!K$41</f>
        <v>6231</v>
      </c>
      <c r="I66" s="135"/>
      <c r="J66" s="135"/>
      <c r="K66" s="135">
        <f>'将来負担比率（分子）の構造'!L$41</f>
        <v>6359</v>
      </c>
      <c r="L66" s="135"/>
      <c r="M66" s="135"/>
      <c r="N66" s="135">
        <f>'将来負担比率（分子）の構造'!M$41</f>
        <v>6133</v>
      </c>
      <c r="O66" s="135"/>
      <c r="P66" s="135"/>
    </row>
    <row r="67" spans="1:16" x14ac:dyDescent="0.15">
      <c r="A67" s="135" t="s">
        <v>63</v>
      </c>
      <c r="B67" s="135" t="e">
        <f>NA()</f>
        <v>#N/A</v>
      </c>
      <c r="C67" s="135">
        <f>IF(ISNUMBER('将来負担比率（分子）の構造'!I$52), IF('将来負担比率（分子）の構造'!I$52 &lt; 0, 0, '将来負担比率（分子）の構造'!I$52), NA())</f>
        <v>2016</v>
      </c>
      <c r="D67" s="135" t="e">
        <f>NA()</f>
        <v>#N/A</v>
      </c>
      <c r="E67" s="135" t="e">
        <f>NA()</f>
        <v>#N/A</v>
      </c>
      <c r="F67" s="135">
        <f>IF(ISNUMBER('将来負担比率（分子）の構造'!J$52), IF('将来負担比率（分子）の構造'!J$52 &lt; 0, 0, '将来負担比率（分子）の構造'!J$52), NA())</f>
        <v>1619</v>
      </c>
      <c r="G67" s="135" t="e">
        <f>NA()</f>
        <v>#N/A</v>
      </c>
      <c r="H67" s="135" t="e">
        <f>NA()</f>
        <v>#N/A</v>
      </c>
      <c r="I67" s="135">
        <f>IF(ISNUMBER('将来負担比率（分子）の構造'!K$52), IF('将来負担比率（分子）の構造'!K$52 &lt; 0, 0, '将来負担比率（分子）の構造'!K$52), NA())</f>
        <v>1270</v>
      </c>
      <c r="J67" s="135" t="e">
        <f>NA()</f>
        <v>#N/A</v>
      </c>
      <c r="K67" s="135" t="e">
        <f>NA()</f>
        <v>#N/A</v>
      </c>
      <c r="L67" s="135">
        <f>IF(ISNUMBER('将来負担比率（分子）の構造'!L$52), IF('将来負担比率（分子）の構造'!L$52 &lt; 0, 0, '将来負担比率（分子）の構造'!L$52), NA())</f>
        <v>1842</v>
      </c>
      <c r="M67" s="135" t="e">
        <f>NA()</f>
        <v>#N/A</v>
      </c>
      <c r="N67" s="135" t="e">
        <f>NA()</f>
        <v>#N/A</v>
      </c>
      <c r="O67" s="135">
        <f>IF(ISNUMBER('将来負担比率（分子）の構造'!M$52), IF('将来負担比率（分子）の構造'!M$52 &lt; 0, 0, '将来負担比率（分子）の構造'!M$52), NA())</f>
        <v>1511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803249</v>
      </c>
      <c r="S5" s="583"/>
      <c r="T5" s="583"/>
      <c r="U5" s="583"/>
      <c r="V5" s="583"/>
      <c r="W5" s="583"/>
      <c r="X5" s="583"/>
      <c r="Y5" s="584"/>
      <c r="Z5" s="585">
        <v>16.2</v>
      </c>
      <c r="AA5" s="585"/>
      <c r="AB5" s="585"/>
      <c r="AC5" s="585"/>
      <c r="AD5" s="586">
        <v>778465</v>
      </c>
      <c r="AE5" s="586"/>
      <c r="AF5" s="586"/>
      <c r="AG5" s="586"/>
      <c r="AH5" s="586"/>
      <c r="AI5" s="586"/>
      <c r="AJ5" s="586"/>
      <c r="AK5" s="586"/>
      <c r="AL5" s="587">
        <v>26.1</v>
      </c>
      <c r="AM5" s="588"/>
      <c r="AN5" s="588"/>
      <c r="AO5" s="589"/>
      <c r="AP5" s="579" t="s">
        <v>207</v>
      </c>
      <c r="AQ5" s="580"/>
      <c r="AR5" s="580"/>
      <c r="AS5" s="580"/>
      <c r="AT5" s="580"/>
      <c r="AU5" s="580"/>
      <c r="AV5" s="580"/>
      <c r="AW5" s="580"/>
      <c r="AX5" s="580"/>
      <c r="AY5" s="580"/>
      <c r="AZ5" s="580"/>
      <c r="BA5" s="580"/>
      <c r="BB5" s="580"/>
      <c r="BC5" s="580"/>
      <c r="BD5" s="580"/>
      <c r="BE5" s="580"/>
      <c r="BF5" s="581"/>
      <c r="BG5" s="593">
        <v>778465</v>
      </c>
      <c r="BH5" s="594"/>
      <c r="BI5" s="594"/>
      <c r="BJ5" s="594"/>
      <c r="BK5" s="594"/>
      <c r="BL5" s="594"/>
      <c r="BM5" s="594"/>
      <c r="BN5" s="595"/>
      <c r="BO5" s="596">
        <v>96.9</v>
      </c>
      <c r="BP5" s="596"/>
      <c r="BQ5" s="596"/>
      <c r="BR5" s="596"/>
      <c r="BS5" s="597">
        <v>21176</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45932</v>
      </c>
      <c r="S6" s="594"/>
      <c r="T6" s="594"/>
      <c r="U6" s="594"/>
      <c r="V6" s="594"/>
      <c r="W6" s="594"/>
      <c r="X6" s="594"/>
      <c r="Y6" s="595"/>
      <c r="Z6" s="596">
        <v>0.9</v>
      </c>
      <c r="AA6" s="596"/>
      <c r="AB6" s="596"/>
      <c r="AC6" s="596"/>
      <c r="AD6" s="597">
        <v>45932</v>
      </c>
      <c r="AE6" s="597"/>
      <c r="AF6" s="597"/>
      <c r="AG6" s="597"/>
      <c r="AH6" s="597"/>
      <c r="AI6" s="597"/>
      <c r="AJ6" s="597"/>
      <c r="AK6" s="597"/>
      <c r="AL6" s="598">
        <v>1.5</v>
      </c>
      <c r="AM6" s="599"/>
      <c r="AN6" s="599"/>
      <c r="AO6" s="600"/>
      <c r="AP6" s="590" t="s">
        <v>212</v>
      </c>
      <c r="AQ6" s="591"/>
      <c r="AR6" s="591"/>
      <c r="AS6" s="591"/>
      <c r="AT6" s="591"/>
      <c r="AU6" s="591"/>
      <c r="AV6" s="591"/>
      <c r="AW6" s="591"/>
      <c r="AX6" s="591"/>
      <c r="AY6" s="591"/>
      <c r="AZ6" s="591"/>
      <c r="BA6" s="591"/>
      <c r="BB6" s="591"/>
      <c r="BC6" s="591"/>
      <c r="BD6" s="591"/>
      <c r="BE6" s="591"/>
      <c r="BF6" s="592"/>
      <c r="BG6" s="593">
        <v>778465</v>
      </c>
      <c r="BH6" s="594"/>
      <c r="BI6" s="594"/>
      <c r="BJ6" s="594"/>
      <c r="BK6" s="594"/>
      <c r="BL6" s="594"/>
      <c r="BM6" s="594"/>
      <c r="BN6" s="595"/>
      <c r="BO6" s="596">
        <v>96.9</v>
      </c>
      <c r="BP6" s="596"/>
      <c r="BQ6" s="596"/>
      <c r="BR6" s="596"/>
      <c r="BS6" s="597">
        <v>21176</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60733</v>
      </c>
      <c r="CS6" s="594"/>
      <c r="CT6" s="594"/>
      <c r="CU6" s="594"/>
      <c r="CV6" s="594"/>
      <c r="CW6" s="594"/>
      <c r="CX6" s="594"/>
      <c r="CY6" s="595"/>
      <c r="CZ6" s="596">
        <v>1.2</v>
      </c>
      <c r="DA6" s="596"/>
      <c r="DB6" s="596"/>
      <c r="DC6" s="596"/>
      <c r="DD6" s="602" t="s">
        <v>214</v>
      </c>
      <c r="DE6" s="594"/>
      <c r="DF6" s="594"/>
      <c r="DG6" s="594"/>
      <c r="DH6" s="594"/>
      <c r="DI6" s="594"/>
      <c r="DJ6" s="594"/>
      <c r="DK6" s="594"/>
      <c r="DL6" s="594"/>
      <c r="DM6" s="594"/>
      <c r="DN6" s="594"/>
      <c r="DO6" s="594"/>
      <c r="DP6" s="595"/>
      <c r="DQ6" s="602">
        <v>60733</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1069</v>
      </c>
      <c r="S7" s="594"/>
      <c r="T7" s="594"/>
      <c r="U7" s="594"/>
      <c r="V7" s="594"/>
      <c r="W7" s="594"/>
      <c r="X7" s="594"/>
      <c r="Y7" s="595"/>
      <c r="Z7" s="596">
        <v>0</v>
      </c>
      <c r="AA7" s="596"/>
      <c r="AB7" s="596"/>
      <c r="AC7" s="596"/>
      <c r="AD7" s="597">
        <v>1069</v>
      </c>
      <c r="AE7" s="597"/>
      <c r="AF7" s="597"/>
      <c r="AG7" s="597"/>
      <c r="AH7" s="597"/>
      <c r="AI7" s="597"/>
      <c r="AJ7" s="597"/>
      <c r="AK7" s="597"/>
      <c r="AL7" s="598">
        <v>0</v>
      </c>
      <c r="AM7" s="599"/>
      <c r="AN7" s="599"/>
      <c r="AO7" s="600"/>
      <c r="AP7" s="590" t="s">
        <v>216</v>
      </c>
      <c r="AQ7" s="591"/>
      <c r="AR7" s="591"/>
      <c r="AS7" s="591"/>
      <c r="AT7" s="591"/>
      <c r="AU7" s="591"/>
      <c r="AV7" s="591"/>
      <c r="AW7" s="591"/>
      <c r="AX7" s="591"/>
      <c r="AY7" s="591"/>
      <c r="AZ7" s="591"/>
      <c r="BA7" s="591"/>
      <c r="BB7" s="591"/>
      <c r="BC7" s="591"/>
      <c r="BD7" s="591"/>
      <c r="BE7" s="591"/>
      <c r="BF7" s="592"/>
      <c r="BG7" s="593">
        <v>319116</v>
      </c>
      <c r="BH7" s="594"/>
      <c r="BI7" s="594"/>
      <c r="BJ7" s="594"/>
      <c r="BK7" s="594"/>
      <c r="BL7" s="594"/>
      <c r="BM7" s="594"/>
      <c r="BN7" s="595"/>
      <c r="BO7" s="596">
        <v>39.700000000000003</v>
      </c>
      <c r="BP7" s="596"/>
      <c r="BQ7" s="596"/>
      <c r="BR7" s="596"/>
      <c r="BS7" s="597">
        <v>21176</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593143</v>
      </c>
      <c r="CS7" s="594"/>
      <c r="CT7" s="594"/>
      <c r="CU7" s="594"/>
      <c r="CV7" s="594"/>
      <c r="CW7" s="594"/>
      <c r="CX7" s="594"/>
      <c r="CY7" s="595"/>
      <c r="CZ7" s="596">
        <v>12.2</v>
      </c>
      <c r="DA7" s="596"/>
      <c r="DB7" s="596"/>
      <c r="DC7" s="596"/>
      <c r="DD7" s="602">
        <v>33366</v>
      </c>
      <c r="DE7" s="594"/>
      <c r="DF7" s="594"/>
      <c r="DG7" s="594"/>
      <c r="DH7" s="594"/>
      <c r="DI7" s="594"/>
      <c r="DJ7" s="594"/>
      <c r="DK7" s="594"/>
      <c r="DL7" s="594"/>
      <c r="DM7" s="594"/>
      <c r="DN7" s="594"/>
      <c r="DO7" s="594"/>
      <c r="DP7" s="595"/>
      <c r="DQ7" s="602">
        <v>469714</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2228</v>
      </c>
      <c r="S8" s="594"/>
      <c r="T8" s="594"/>
      <c r="U8" s="594"/>
      <c r="V8" s="594"/>
      <c r="W8" s="594"/>
      <c r="X8" s="594"/>
      <c r="Y8" s="595"/>
      <c r="Z8" s="596">
        <v>0</v>
      </c>
      <c r="AA8" s="596"/>
      <c r="AB8" s="596"/>
      <c r="AC8" s="596"/>
      <c r="AD8" s="597">
        <v>2228</v>
      </c>
      <c r="AE8" s="597"/>
      <c r="AF8" s="597"/>
      <c r="AG8" s="597"/>
      <c r="AH8" s="597"/>
      <c r="AI8" s="597"/>
      <c r="AJ8" s="597"/>
      <c r="AK8" s="597"/>
      <c r="AL8" s="598">
        <v>0.1</v>
      </c>
      <c r="AM8" s="599"/>
      <c r="AN8" s="599"/>
      <c r="AO8" s="600"/>
      <c r="AP8" s="590" t="s">
        <v>219</v>
      </c>
      <c r="AQ8" s="591"/>
      <c r="AR8" s="591"/>
      <c r="AS8" s="591"/>
      <c r="AT8" s="591"/>
      <c r="AU8" s="591"/>
      <c r="AV8" s="591"/>
      <c r="AW8" s="591"/>
      <c r="AX8" s="591"/>
      <c r="AY8" s="591"/>
      <c r="AZ8" s="591"/>
      <c r="BA8" s="591"/>
      <c r="BB8" s="591"/>
      <c r="BC8" s="591"/>
      <c r="BD8" s="591"/>
      <c r="BE8" s="591"/>
      <c r="BF8" s="592"/>
      <c r="BG8" s="593">
        <v>8776</v>
      </c>
      <c r="BH8" s="594"/>
      <c r="BI8" s="594"/>
      <c r="BJ8" s="594"/>
      <c r="BK8" s="594"/>
      <c r="BL8" s="594"/>
      <c r="BM8" s="594"/>
      <c r="BN8" s="595"/>
      <c r="BO8" s="596">
        <v>1.1000000000000001</v>
      </c>
      <c r="BP8" s="596"/>
      <c r="BQ8" s="596"/>
      <c r="BR8" s="596"/>
      <c r="BS8" s="602" t="s">
        <v>112</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970071</v>
      </c>
      <c r="CS8" s="594"/>
      <c r="CT8" s="594"/>
      <c r="CU8" s="594"/>
      <c r="CV8" s="594"/>
      <c r="CW8" s="594"/>
      <c r="CX8" s="594"/>
      <c r="CY8" s="595"/>
      <c r="CZ8" s="596">
        <v>19.899999999999999</v>
      </c>
      <c r="DA8" s="596"/>
      <c r="DB8" s="596"/>
      <c r="DC8" s="596"/>
      <c r="DD8" s="602">
        <v>1387</v>
      </c>
      <c r="DE8" s="594"/>
      <c r="DF8" s="594"/>
      <c r="DG8" s="594"/>
      <c r="DH8" s="594"/>
      <c r="DI8" s="594"/>
      <c r="DJ8" s="594"/>
      <c r="DK8" s="594"/>
      <c r="DL8" s="594"/>
      <c r="DM8" s="594"/>
      <c r="DN8" s="594"/>
      <c r="DO8" s="594"/>
      <c r="DP8" s="595"/>
      <c r="DQ8" s="602">
        <v>514000</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1189</v>
      </c>
      <c r="S9" s="594"/>
      <c r="T9" s="594"/>
      <c r="U9" s="594"/>
      <c r="V9" s="594"/>
      <c r="W9" s="594"/>
      <c r="X9" s="594"/>
      <c r="Y9" s="595"/>
      <c r="Z9" s="596">
        <v>0</v>
      </c>
      <c r="AA9" s="596"/>
      <c r="AB9" s="596"/>
      <c r="AC9" s="596"/>
      <c r="AD9" s="597">
        <v>1189</v>
      </c>
      <c r="AE9" s="597"/>
      <c r="AF9" s="597"/>
      <c r="AG9" s="597"/>
      <c r="AH9" s="597"/>
      <c r="AI9" s="597"/>
      <c r="AJ9" s="597"/>
      <c r="AK9" s="597"/>
      <c r="AL9" s="598">
        <v>0</v>
      </c>
      <c r="AM9" s="599"/>
      <c r="AN9" s="599"/>
      <c r="AO9" s="600"/>
      <c r="AP9" s="590" t="s">
        <v>222</v>
      </c>
      <c r="AQ9" s="591"/>
      <c r="AR9" s="591"/>
      <c r="AS9" s="591"/>
      <c r="AT9" s="591"/>
      <c r="AU9" s="591"/>
      <c r="AV9" s="591"/>
      <c r="AW9" s="591"/>
      <c r="AX9" s="591"/>
      <c r="AY9" s="591"/>
      <c r="AZ9" s="591"/>
      <c r="BA9" s="591"/>
      <c r="BB9" s="591"/>
      <c r="BC9" s="591"/>
      <c r="BD9" s="591"/>
      <c r="BE9" s="591"/>
      <c r="BF9" s="592"/>
      <c r="BG9" s="593">
        <v>181088</v>
      </c>
      <c r="BH9" s="594"/>
      <c r="BI9" s="594"/>
      <c r="BJ9" s="594"/>
      <c r="BK9" s="594"/>
      <c r="BL9" s="594"/>
      <c r="BM9" s="594"/>
      <c r="BN9" s="595"/>
      <c r="BO9" s="596">
        <v>22.5</v>
      </c>
      <c r="BP9" s="596"/>
      <c r="BQ9" s="596"/>
      <c r="BR9" s="596"/>
      <c r="BS9" s="602" t="s">
        <v>112</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732821</v>
      </c>
      <c r="CS9" s="594"/>
      <c r="CT9" s="594"/>
      <c r="CU9" s="594"/>
      <c r="CV9" s="594"/>
      <c r="CW9" s="594"/>
      <c r="CX9" s="594"/>
      <c r="CY9" s="595"/>
      <c r="CZ9" s="596">
        <v>15</v>
      </c>
      <c r="DA9" s="596"/>
      <c r="DB9" s="596"/>
      <c r="DC9" s="596"/>
      <c r="DD9" s="602">
        <v>20450</v>
      </c>
      <c r="DE9" s="594"/>
      <c r="DF9" s="594"/>
      <c r="DG9" s="594"/>
      <c r="DH9" s="594"/>
      <c r="DI9" s="594"/>
      <c r="DJ9" s="594"/>
      <c r="DK9" s="594"/>
      <c r="DL9" s="594"/>
      <c r="DM9" s="594"/>
      <c r="DN9" s="594"/>
      <c r="DO9" s="594"/>
      <c r="DP9" s="595"/>
      <c r="DQ9" s="602">
        <v>626578</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79719</v>
      </c>
      <c r="S10" s="594"/>
      <c r="T10" s="594"/>
      <c r="U10" s="594"/>
      <c r="V10" s="594"/>
      <c r="W10" s="594"/>
      <c r="X10" s="594"/>
      <c r="Y10" s="595"/>
      <c r="Z10" s="596">
        <v>1.6</v>
      </c>
      <c r="AA10" s="596"/>
      <c r="AB10" s="596"/>
      <c r="AC10" s="596"/>
      <c r="AD10" s="597">
        <v>79719</v>
      </c>
      <c r="AE10" s="597"/>
      <c r="AF10" s="597"/>
      <c r="AG10" s="597"/>
      <c r="AH10" s="597"/>
      <c r="AI10" s="597"/>
      <c r="AJ10" s="597"/>
      <c r="AK10" s="597"/>
      <c r="AL10" s="598">
        <v>2.7</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28575</v>
      </c>
      <c r="BH10" s="594"/>
      <c r="BI10" s="594"/>
      <c r="BJ10" s="594"/>
      <c r="BK10" s="594"/>
      <c r="BL10" s="594"/>
      <c r="BM10" s="594"/>
      <c r="BN10" s="595"/>
      <c r="BO10" s="596">
        <v>3.6</v>
      </c>
      <c r="BP10" s="596"/>
      <c r="BQ10" s="596"/>
      <c r="BR10" s="596"/>
      <c r="BS10" s="602">
        <v>4747</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567</v>
      </c>
      <c r="CS10" s="594"/>
      <c r="CT10" s="594"/>
      <c r="CU10" s="594"/>
      <c r="CV10" s="594"/>
      <c r="CW10" s="594"/>
      <c r="CX10" s="594"/>
      <c r="CY10" s="595"/>
      <c r="CZ10" s="596">
        <v>0</v>
      </c>
      <c r="DA10" s="596"/>
      <c r="DB10" s="596"/>
      <c r="DC10" s="596"/>
      <c r="DD10" s="602" t="s">
        <v>112</v>
      </c>
      <c r="DE10" s="594"/>
      <c r="DF10" s="594"/>
      <c r="DG10" s="594"/>
      <c r="DH10" s="594"/>
      <c r="DI10" s="594"/>
      <c r="DJ10" s="594"/>
      <c r="DK10" s="594"/>
      <c r="DL10" s="594"/>
      <c r="DM10" s="594"/>
      <c r="DN10" s="594"/>
      <c r="DO10" s="594"/>
      <c r="DP10" s="595"/>
      <c r="DQ10" s="602">
        <v>567</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v>5538</v>
      </c>
      <c r="S11" s="594"/>
      <c r="T11" s="594"/>
      <c r="U11" s="594"/>
      <c r="V11" s="594"/>
      <c r="W11" s="594"/>
      <c r="X11" s="594"/>
      <c r="Y11" s="595"/>
      <c r="Z11" s="596">
        <v>0.1</v>
      </c>
      <c r="AA11" s="596"/>
      <c r="AB11" s="596"/>
      <c r="AC11" s="596"/>
      <c r="AD11" s="597">
        <v>5538</v>
      </c>
      <c r="AE11" s="597"/>
      <c r="AF11" s="597"/>
      <c r="AG11" s="597"/>
      <c r="AH11" s="597"/>
      <c r="AI11" s="597"/>
      <c r="AJ11" s="597"/>
      <c r="AK11" s="597"/>
      <c r="AL11" s="598">
        <v>0.2</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100677</v>
      </c>
      <c r="BH11" s="594"/>
      <c r="BI11" s="594"/>
      <c r="BJ11" s="594"/>
      <c r="BK11" s="594"/>
      <c r="BL11" s="594"/>
      <c r="BM11" s="594"/>
      <c r="BN11" s="595"/>
      <c r="BO11" s="596">
        <v>12.5</v>
      </c>
      <c r="BP11" s="596"/>
      <c r="BQ11" s="596"/>
      <c r="BR11" s="596"/>
      <c r="BS11" s="602">
        <v>16429</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458779</v>
      </c>
      <c r="CS11" s="594"/>
      <c r="CT11" s="594"/>
      <c r="CU11" s="594"/>
      <c r="CV11" s="594"/>
      <c r="CW11" s="594"/>
      <c r="CX11" s="594"/>
      <c r="CY11" s="595"/>
      <c r="CZ11" s="596">
        <v>9.4</v>
      </c>
      <c r="DA11" s="596"/>
      <c r="DB11" s="596"/>
      <c r="DC11" s="596"/>
      <c r="DD11" s="602">
        <v>243967</v>
      </c>
      <c r="DE11" s="594"/>
      <c r="DF11" s="594"/>
      <c r="DG11" s="594"/>
      <c r="DH11" s="594"/>
      <c r="DI11" s="594"/>
      <c r="DJ11" s="594"/>
      <c r="DK11" s="594"/>
      <c r="DL11" s="594"/>
      <c r="DM11" s="594"/>
      <c r="DN11" s="594"/>
      <c r="DO11" s="594"/>
      <c r="DP11" s="595"/>
      <c r="DQ11" s="602">
        <v>191559</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404807</v>
      </c>
      <c r="BH12" s="594"/>
      <c r="BI12" s="594"/>
      <c r="BJ12" s="594"/>
      <c r="BK12" s="594"/>
      <c r="BL12" s="594"/>
      <c r="BM12" s="594"/>
      <c r="BN12" s="595"/>
      <c r="BO12" s="596">
        <v>50.4</v>
      </c>
      <c r="BP12" s="596"/>
      <c r="BQ12" s="596"/>
      <c r="BR12" s="596"/>
      <c r="BS12" s="602" t="s">
        <v>112</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107056</v>
      </c>
      <c r="CS12" s="594"/>
      <c r="CT12" s="594"/>
      <c r="CU12" s="594"/>
      <c r="CV12" s="594"/>
      <c r="CW12" s="594"/>
      <c r="CX12" s="594"/>
      <c r="CY12" s="595"/>
      <c r="CZ12" s="596">
        <v>2.2000000000000002</v>
      </c>
      <c r="DA12" s="596"/>
      <c r="DB12" s="596"/>
      <c r="DC12" s="596"/>
      <c r="DD12" s="602">
        <v>11719</v>
      </c>
      <c r="DE12" s="594"/>
      <c r="DF12" s="594"/>
      <c r="DG12" s="594"/>
      <c r="DH12" s="594"/>
      <c r="DI12" s="594"/>
      <c r="DJ12" s="594"/>
      <c r="DK12" s="594"/>
      <c r="DL12" s="594"/>
      <c r="DM12" s="594"/>
      <c r="DN12" s="594"/>
      <c r="DO12" s="594"/>
      <c r="DP12" s="595"/>
      <c r="DQ12" s="602">
        <v>77350</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5542</v>
      </c>
      <c r="S13" s="594"/>
      <c r="T13" s="594"/>
      <c r="U13" s="594"/>
      <c r="V13" s="594"/>
      <c r="W13" s="594"/>
      <c r="X13" s="594"/>
      <c r="Y13" s="595"/>
      <c r="Z13" s="596">
        <v>0.1</v>
      </c>
      <c r="AA13" s="596"/>
      <c r="AB13" s="596"/>
      <c r="AC13" s="596"/>
      <c r="AD13" s="597">
        <v>5542</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404345</v>
      </c>
      <c r="BH13" s="594"/>
      <c r="BI13" s="594"/>
      <c r="BJ13" s="594"/>
      <c r="BK13" s="594"/>
      <c r="BL13" s="594"/>
      <c r="BM13" s="594"/>
      <c r="BN13" s="595"/>
      <c r="BO13" s="596">
        <v>50.3</v>
      </c>
      <c r="BP13" s="596"/>
      <c r="BQ13" s="596"/>
      <c r="BR13" s="596"/>
      <c r="BS13" s="602" t="s">
        <v>112</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600867</v>
      </c>
      <c r="CS13" s="594"/>
      <c r="CT13" s="594"/>
      <c r="CU13" s="594"/>
      <c r="CV13" s="594"/>
      <c r="CW13" s="594"/>
      <c r="CX13" s="594"/>
      <c r="CY13" s="595"/>
      <c r="CZ13" s="596">
        <v>12.3</v>
      </c>
      <c r="DA13" s="596"/>
      <c r="DB13" s="596"/>
      <c r="DC13" s="596"/>
      <c r="DD13" s="602">
        <v>73637</v>
      </c>
      <c r="DE13" s="594"/>
      <c r="DF13" s="594"/>
      <c r="DG13" s="594"/>
      <c r="DH13" s="594"/>
      <c r="DI13" s="594"/>
      <c r="DJ13" s="594"/>
      <c r="DK13" s="594"/>
      <c r="DL13" s="594"/>
      <c r="DM13" s="594"/>
      <c r="DN13" s="594"/>
      <c r="DO13" s="594"/>
      <c r="DP13" s="595"/>
      <c r="DQ13" s="602">
        <v>460702</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10729</v>
      </c>
      <c r="BH14" s="594"/>
      <c r="BI14" s="594"/>
      <c r="BJ14" s="594"/>
      <c r="BK14" s="594"/>
      <c r="BL14" s="594"/>
      <c r="BM14" s="594"/>
      <c r="BN14" s="595"/>
      <c r="BO14" s="596">
        <v>1.3</v>
      </c>
      <c r="BP14" s="596"/>
      <c r="BQ14" s="596"/>
      <c r="BR14" s="596"/>
      <c r="BS14" s="602" t="s">
        <v>112</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118032</v>
      </c>
      <c r="CS14" s="594"/>
      <c r="CT14" s="594"/>
      <c r="CU14" s="594"/>
      <c r="CV14" s="594"/>
      <c r="CW14" s="594"/>
      <c r="CX14" s="594"/>
      <c r="CY14" s="595"/>
      <c r="CZ14" s="596">
        <v>2.4</v>
      </c>
      <c r="DA14" s="596"/>
      <c r="DB14" s="596"/>
      <c r="DC14" s="596"/>
      <c r="DD14" s="602">
        <v>113</v>
      </c>
      <c r="DE14" s="594"/>
      <c r="DF14" s="594"/>
      <c r="DG14" s="594"/>
      <c r="DH14" s="594"/>
      <c r="DI14" s="594"/>
      <c r="DJ14" s="594"/>
      <c r="DK14" s="594"/>
      <c r="DL14" s="594"/>
      <c r="DM14" s="594"/>
      <c r="DN14" s="594"/>
      <c r="DO14" s="594"/>
      <c r="DP14" s="595"/>
      <c r="DQ14" s="602">
        <v>118032</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866</v>
      </c>
      <c r="S15" s="594"/>
      <c r="T15" s="594"/>
      <c r="U15" s="594"/>
      <c r="V15" s="594"/>
      <c r="W15" s="594"/>
      <c r="X15" s="594"/>
      <c r="Y15" s="595"/>
      <c r="Z15" s="596">
        <v>0</v>
      </c>
      <c r="AA15" s="596"/>
      <c r="AB15" s="596"/>
      <c r="AC15" s="596"/>
      <c r="AD15" s="597">
        <v>866</v>
      </c>
      <c r="AE15" s="597"/>
      <c r="AF15" s="597"/>
      <c r="AG15" s="597"/>
      <c r="AH15" s="597"/>
      <c r="AI15" s="597"/>
      <c r="AJ15" s="597"/>
      <c r="AK15" s="597"/>
      <c r="AL15" s="598">
        <v>0</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43813</v>
      </c>
      <c r="BH15" s="594"/>
      <c r="BI15" s="594"/>
      <c r="BJ15" s="594"/>
      <c r="BK15" s="594"/>
      <c r="BL15" s="594"/>
      <c r="BM15" s="594"/>
      <c r="BN15" s="595"/>
      <c r="BO15" s="596">
        <v>5.5</v>
      </c>
      <c r="BP15" s="596"/>
      <c r="BQ15" s="596"/>
      <c r="BR15" s="596"/>
      <c r="BS15" s="602" t="s">
        <v>112</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457181</v>
      </c>
      <c r="CS15" s="594"/>
      <c r="CT15" s="594"/>
      <c r="CU15" s="594"/>
      <c r="CV15" s="594"/>
      <c r="CW15" s="594"/>
      <c r="CX15" s="594"/>
      <c r="CY15" s="595"/>
      <c r="CZ15" s="596">
        <v>9.4</v>
      </c>
      <c r="DA15" s="596"/>
      <c r="DB15" s="596"/>
      <c r="DC15" s="596"/>
      <c r="DD15" s="602">
        <v>168563</v>
      </c>
      <c r="DE15" s="594"/>
      <c r="DF15" s="594"/>
      <c r="DG15" s="594"/>
      <c r="DH15" s="594"/>
      <c r="DI15" s="594"/>
      <c r="DJ15" s="594"/>
      <c r="DK15" s="594"/>
      <c r="DL15" s="594"/>
      <c r="DM15" s="594"/>
      <c r="DN15" s="594"/>
      <c r="DO15" s="594"/>
      <c r="DP15" s="595"/>
      <c r="DQ15" s="602">
        <v>287738</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2329327</v>
      </c>
      <c r="S16" s="594"/>
      <c r="T16" s="594"/>
      <c r="U16" s="594"/>
      <c r="V16" s="594"/>
      <c r="W16" s="594"/>
      <c r="X16" s="594"/>
      <c r="Y16" s="595"/>
      <c r="Z16" s="596">
        <v>47.1</v>
      </c>
      <c r="AA16" s="596"/>
      <c r="AB16" s="596"/>
      <c r="AC16" s="596"/>
      <c r="AD16" s="597">
        <v>2064833</v>
      </c>
      <c r="AE16" s="597"/>
      <c r="AF16" s="597"/>
      <c r="AG16" s="597"/>
      <c r="AH16" s="597"/>
      <c r="AI16" s="597"/>
      <c r="AJ16" s="597"/>
      <c r="AK16" s="597"/>
      <c r="AL16" s="598">
        <v>69.099999999999994</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2064833</v>
      </c>
      <c r="S17" s="594"/>
      <c r="T17" s="594"/>
      <c r="U17" s="594"/>
      <c r="V17" s="594"/>
      <c r="W17" s="594"/>
      <c r="X17" s="594"/>
      <c r="Y17" s="595"/>
      <c r="Z17" s="596">
        <v>41.7</v>
      </c>
      <c r="AA17" s="596"/>
      <c r="AB17" s="596"/>
      <c r="AC17" s="596"/>
      <c r="AD17" s="597">
        <v>2064833</v>
      </c>
      <c r="AE17" s="597"/>
      <c r="AF17" s="597"/>
      <c r="AG17" s="597"/>
      <c r="AH17" s="597"/>
      <c r="AI17" s="597"/>
      <c r="AJ17" s="597"/>
      <c r="AK17" s="597"/>
      <c r="AL17" s="598">
        <v>69.099999999999994</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780084</v>
      </c>
      <c r="CS17" s="594"/>
      <c r="CT17" s="594"/>
      <c r="CU17" s="594"/>
      <c r="CV17" s="594"/>
      <c r="CW17" s="594"/>
      <c r="CX17" s="594"/>
      <c r="CY17" s="595"/>
      <c r="CZ17" s="596">
        <v>16</v>
      </c>
      <c r="DA17" s="596"/>
      <c r="DB17" s="596"/>
      <c r="DC17" s="596"/>
      <c r="DD17" s="602" t="s">
        <v>112</v>
      </c>
      <c r="DE17" s="594"/>
      <c r="DF17" s="594"/>
      <c r="DG17" s="594"/>
      <c r="DH17" s="594"/>
      <c r="DI17" s="594"/>
      <c r="DJ17" s="594"/>
      <c r="DK17" s="594"/>
      <c r="DL17" s="594"/>
      <c r="DM17" s="594"/>
      <c r="DN17" s="594"/>
      <c r="DO17" s="594"/>
      <c r="DP17" s="595"/>
      <c r="DQ17" s="602">
        <v>726769</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264489</v>
      </c>
      <c r="S18" s="594"/>
      <c r="T18" s="594"/>
      <c r="U18" s="594"/>
      <c r="V18" s="594"/>
      <c r="W18" s="594"/>
      <c r="X18" s="594"/>
      <c r="Y18" s="595"/>
      <c r="Z18" s="596">
        <v>5.3</v>
      </c>
      <c r="AA18" s="596"/>
      <c r="AB18" s="596"/>
      <c r="AC18" s="596"/>
      <c r="AD18" s="597" t="s">
        <v>112</v>
      </c>
      <c r="AE18" s="597"/>
      <c r="AF18" s="597"/>
      <c r="AG18" s="597"/>
      <c r="AH18" s="597"/>
      <c r="AI18" s="597"/>
      <c r="AJ18" s="597"/>
      <c r="AK18" s="597"/>
      <c r="AL18" s="598" t="s">
        <v>112</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v>5</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24784</v>
      </c>
      <c r="BH19" s="594"/>
      <c r="BI19" s="594"/>
      <c r="BJ19" s="594"/>
      <c r="BK19" s="594"/>
      <c r="BL19" s="594"/>
      <c r="BM19" s="594"/>
      <c r="BN19" s="595"/>
      <c r="BO19" s="596">
        <v>3.1</v>
      </c>
      <c r="BP19" s="596"/>
      <c r="BQ19" s="596"/>
      <c r="BR19" s="596"/>
      <c r="BS19" s="602" t="s">
        <v>112</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3274659</v>
      </c>
      <c r="S20" s="594"/>
      <c r="T20" s="594"/>
      <c r="U20" s="594"/>
      <c r="V20" s="594"/>
      <c r="W20" s="594"/>
      <c r="X20" s="594"/>
      <c r="Y20" s="595"/>
      <c r="Z20" s="596">
        <v>66.2</v>
      </c>
      <c r="AA20" s="596"/>
      <c r="AB20" s="596"/>
      <c r="AC20" s="596"/>
      <c r="AD20" s="597">
        <v>2985381</v>
      </c>
      <c r="AE20" s="597"/>
      <c r="AF20" s="597"/>
      <c r="AG20" s="597"/>
      <c r="AH20" s="597"/>
      <c r="AI20" s="597"/>
      <c r="AJ20" s="597"/>
      <c r="AK20" s="597"/>
      <c r="AL20" s="598">
        <v>99.9</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24784</v>
      </c>
      <c r="BH20" s="594"/>
      <c r="BI20" s="594"/>
      <c r="BJ20" s="594"/>
      <c r="BK20" s="594"/>
      <c r="BL20" s="594"/>
      <c r="BM20" s="594"/>
      <c r="BN20" s="595"/>
      <c r="BO20" s="596">
        <v>3.1</v>
      </c>
      <c r="BP20" s="596"/>
      <c r="BQ20" s="596"/>
      <c r="BR20" s="596"/>
      <c r="BS20" s="602" t="s">
        <v>112</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4879334</v>
      </c>
      <c r="CS20" s="594"/>
      <c r="CT20" s="594"/>
      <c r="CU20" s="594"/>
      <c r="CV20" s="594"/>
      <c r="CW20" s="594"/>
      <c r="CX20" s="594"/>
      <c r="CY20" s="595"/>
      <c r="CZ20" s="596">
        <v>100</v>
      </c>
      <c r="DA20" s="596"/>
      <c r="DB20" s="596"/>
      <c r="DC20" s="596"/>
      <c r="DD20" s="602">
        <v>553202</v>
      </c>
      <c r="DE20" s="594"/>
      <c r="DF20" s="594"/>
      <c r="DG20" s="594"/>
      <c r="DH20" s="594"/>
      <c r="DI20" s="594"/>
      <c r="DJ20" s="594"/>
      <c r="DK20" s="594"/>
      <c r="DL20" s="594"/>
      <c r="DM20" s="594"/>
      <c r="DN20" s="594"/>
      <c r="DO20" s="594"/>
      <c r="DP20" s="595"/>
      <c r="DQ20" s="602">
        <v>3533742</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t="s">
        <v>112</v>
      </c>
      <c r="S21" s="594"/>
      <c r="T21" s="594"/>
      <c r="U21" s="594"/>
      <c r="V21" s="594"/>
      <c r="W21" s="594"/>
      <c r="X21" s="594"/>
      <c r="Y21" s="595"/>
      <c r="Z21" s="596" t="s">
        <v>112</v>
      </c>
      <c r="AA21" s="596"/>
      <c r="AB21" s="596"/>
      <c r="AC21" s="596"/>
      <c r="AD21" s="597" t="s">
        <v>112</v>
      </c>
      <c r="AE21" s="597"/>
      <c r="AF21" s="597"/>
      <c r="AG21" s="597"/>
      <c r="AH21" s="597"/>
      <c r="AI21" s="597"/>
      <c r="AJ21" s="597"/>
      <c r="AK21" s="597"/>
      <c r="AL21" s="598" t="s">
        <v>112</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8932</v>
      </c>
      <c r="S22" s="594"/>
      <c r="T22" s="594"/>
      <c r="U22" s="594"/>
      <c r="V22" s="594"/>
      <c r="W22" s="594"/>
      <c r="X22" s="594"/>
      <c r="Y22" s="595"/>
      <c r="Z22" s="596">
        <v>0.2</v>
      </c>
      <c r="AA22" s="596"/>
      <c r="AB22" s="596"/>
      <c r="AC22" s="596"/>
      <c r="AD22" s="597" t="s">
        <v>112</v>
      </c>
      <c r="AE22" s="597"/>
      <c r="AF22" s="597"/>
      <c r="AG22" s="597"/>
      <c r="AH22" s="597"/>
      <c r="AI22" s="597"/>
      <c r="AJ22" s="597"/>
      <c r="AK22" s="597"/>
      <c r="AL22" s="598" t="s">
        <v>112</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112973</v>
      </c>
      <c r="S23" s="594"/>
      <c r="T23" s="594"/>
      <c r="U23" s="594"/>
      <c r="V23" s="594"/>
      <c r="W23" s="594"/>
      <c r="X23" s="594"/>
      <c r="Y23" s="595"/>
      <c r="Z23" s="596">
        <v>2.2999999999999998</v>
      </c>
      <c r="AA23" s="596"/>
      <c r="AB23" s="596"/>
      <c r="AC23" s="596"/>
      <c r="AD23" s="597">
        <v>1809</v>
      </c>
      <c r="AE23" s="597"/>
      <c r="AF23" s="597"/>
      <c r="AG23" s="597"/>
      <c r="AH23" s="597"/>
      <c r="AI23" s="597"/>
      <c r="AJ23" s="597"/>
      <c r="AK23" s="597"/>
      <c r="AL23" s="598">
        <v>0.1</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24784</v>
      </c>
      <c r="BH23" s="594"/>
      <c r="BI23" s="594"/>
      <c r="BJ23" s="594"/>
      <c r="BK23" s="594"/>
      <c r="BL23" s="594"/>
      <c r="BM23" s="594"/>
      <c r="BN23" s="595"/>
      <c r="BO23" s="596">
        <v>3.1</v>
      </c>
      <c r="BP23" s="596"/>
      <c r="BQ23" s="596"/>
      <c r="BR23" s="596"/>
      <c r="BS23" s="602" t="s">
        <v>112</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19279</v>
      </c>
      <c r="S24" s="594"/>
      <c r="T24" s="594"/>
      <c r="U24" s="594"/>
      <c r="V24" s="594"/>
      <c r="W24" s="594"/>
      <c r="X24" s="594"/>
      <c r="Y24" s="595"/>
      <c r="Z24" s="596">
        <v>0.4</v>
      </c>
      <c r="AA24" s="596"/>
      <c r="AB24" s="596"/>
      <c r="AC24" s="596"/>
      <c r="AD24" s="597" t="s">
        <v>112</v>
      </c>
      <c r="AE24" s="597"/>
      <c r="AF24" s="597"/>
      <c r="AG24" s="597"/>
      <c r="AH24" s="597"/>
      <c r="AI24" s="597"/>
      <c r="AJ24" s="597"/>
      <c r="AK24" s="597"/>
      <c r="AL24" s="598" t="s">
        <v>112</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1919420</v>
      </c>
      <c r="CS24" s="583"/>
      <c r="CT24" s="583"/>
      <c r="CU24" s="583"/>
      <c r="CV24" s="583"/>
      <c r="CW24" s="583"/>
      <c r="CX24" s="583"/>
      <c r="CY24" s="584"/>
      <c r="CZ24" s="620">
        <v>39.299999999999997</v>
      </c>
      <c r="DA24" s="621"/>
      <c r="DB24" s="621"/>
      <c r="DC24" s="622"/>
      <c r="DD24" s="619">
        <v>1524716</v>
      </c>
      <c r="DE24" s="583"/>
      <c r="DF24" s="583"/>
      <c r="DG24" s="583"/>
      <c r="DH24" s="583"/>
      <c r="DI24" s="583"/>
      <c r="DJ24" s="583"/>
      <c r="DK24" s="584"/>
      <c r="DL24" s="619">
        <v>1452205</v>
      </c>
      <c r="DM24" s="583"/>
      <c r="DN24" s="583"/>
      <c r="DO24" s="583"/>
      <c r="DP24" s="583"/>
      <c r="DQ24" s="583"/>
      <c r="DR24" s="583"/>
      <c r="DS24" s="583"/>
      <c r="DT24" s="583"/>
      <c r="DU24" s="583"/>
      <c r="DV24" s="584"/>
      <c r="DW24" s="587">
        <v>46.1</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300529</v>
      </c>
      <c r="S25" s="594"/>
      <c r="T25" s="594"/>
      <c r="U25" s="594"/>
      <c r="V25" s="594"/>
      <c r="W25" s="594"/>
      <c r="X25" s="594"/>
      <c r="Y25" s="595"/>
      <c r="Z25" s="596">
        <v>6.1</v>
      </c>
      <c r="AA25" s="596"/>
      <c r="AB25" s="596"/>
      <c r="AC25" s="596"/>
      <c r="AD25" s="597" t="s">
        <v>112</v>
      </c>
      <c r="AE25" s="597"/>
      <c r="AF25" s="597"/>
      <c r="AG25" s="597"/>
      <c r="AH25" s="597"/>
      <c r="AI25" s="597"/>
      <c r="AJ25" s="597"/>
      <c r="AK25" s="597"/>
      <c r="AL25" s="598" t="s">
        <v>112</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786981</v>
      </c>
      <c r="CS25" s="625"/>
      <c r="CT25" s="625"/>
      <c r="CU25" s="625"/>
      <c r="CV25" s="625"/>
      <c r="CW25" s="625"/>
      <c r="CX25" s="625"/>
      <c r="CY25" s="626"/>
      <c r="CZ25" s="627">
        <v>16.100000000000001</v>
      </c>
      <c r="DA25" s="628"/>
      <c r="DB25" s="628"/>
      <c r="DC25" s="629"/>
      <c r="DD25" s="602">
        <v>708453</v>
      </c>
      <c r="DE25" s="625"/>
      <c r="DF25" s="625"/>
      <c r="DG25" s="625"/>
      <c r="DH25" s="625"/>
      <c r="DI25" s="625"/>
      <c r="DJ25" s="625"/>
      <c r="DK25" s="626"/>
      <c r="DL25" s="602">
        <v>693124</v>
      </c>
      <c r="DM25" s="625"/>
      <c r="DN25" s="625"/>
      <c r="DO25" s="625"/>
      <c r="DP25" s="625"/>
      <c r="DQ25" s="625"/>
      <c r="DR25" s="625"/>
      <c r="DS25" s="625"/>
      <c r="DT25" s="625"/>
      <c r="DU25" s="625"/>
      <c r="DV25" s="626"/>
      <c r="DW25" s="598">
        <v>22</v>
      </c>
      <c r="DX25" s="623"/>
      <c r="DY25" s="623"/>
      <c r="DZ25" s="623"/>
      <c r="EA25" s="623"/>
      <c r="EB25" s="623"/>
      <c r="EC25" s="624"/>
    </row>
    <row r="26" spans="2:133" ht="11.25" customHeight="1" x14ac:dyDescent="0.15">
      <c r="B26" s="630" t="s">
        <v>275</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495239</v>
      </c>
      <c r="CS26" s="594"/>
      <c r="CT26" s="594"/>
      <c r="CU26" s="594"/>
      <c r="CV26" s="594"/>
      <c r="CW26" s="594"/>
      <c r="CX26" s="594"/>
      <c r="CY26" s="595"/>
      <c r="CZ26" s="627">
        <v>10.1</v>
      </c>
      <c r="DA26" s="628"/>
      <c r="DB26" s="628"/>
      <c r="DC26" s="629"/>
      <c r="DD26" s="602">
        <v>433947</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x14ac:dyDescent="0.15">
      <c r="B27" s="590" t="s">
        <v>278</v>
      </c>
      <c r="C27" s="591"/>
      <c r="D27" s="591"/>
      <c r="E27" s="591"/>
      <c r="F27" s="591"/>
      <c r="G27" s="591"/>
      <c r="H27" s="591"/>
      <c r="I27" s="591"/>
      <c r="J27" s="591"/>
      <c r="K27" s="591"/>
      <c r="L27" s="591"/>
      <c r="M27" s="591"/>
      <c r="N27" s="591"/>
      <c r="O27" s="591"/>
      <c r="P27" s="591"/>
      <c r="Q27" s="592"/>
      <c r="R27" s="593">
        <v>354575</v>
      </c>
      <c r="S27" s="594"/>
      <c r="T27" s="594"/>
      <c r="U27" s="594"/>
      <c r="V27" s="594"/>
      <c r="W27" s="594"/>
      <c r="X27" s="594"/>
      <c r="Y27" s="595"/>
      <c r="Z27" s="596">
        <v>7.2</v>
      </c>
      <c r="AA27" s="596"/>
      <c r="AB27" s="596"/>
      <c r="AC27" s="596"/>
      <c r="AD27" s="597" t="s">
        <v>112</v>
      </c>
      <c r="AE27" s="597"/>
      <c r="AF27" s="597"/>
      <c r="AG27" s="597"/>
      <c r="AH27" s="597"/>
      <c r="AI27" s="597"/>
      <c r="AJ27" s="597"/>
      <c r="AK27" s="597"/>
      <c r="AL27" s="598" t="s">
        <v>112</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803249</v>
      </c>
      <c r="BH27" s="594"/>
      <c r="BI27" s="594"/>
      <c r="BJ27" s="594"/>
      <c r="BK27" s="594"/>
      <c r="BL27" s="594"/>
      <c r="BM27" s="594"/>
      <c r="BN27" s="595"/>
      <c r="BO27" s="596">
        <v>100</v>
      </c>
      <c r="BP27" s="596"/>
      <c r="BQ27" s="596"/>
      <c r="BR27" s="596"/>
      <c r="BS27" s="602">
        <v>21176</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352355</v>
      </c>
      <c r="CS27" s="625"/>
      <c r="CT27" s="625"/>
      <c r="CU27" s="625"/>
      <c r="CV27" s="625"/>
      <c r="CW27" s="625"/>
      <c r="CX27" s="625"/>
      <c r="CY27" s="626"/>
      <c r="CZ27" s="627">
        <v>7.2</v>
      </c>
      <c r="DA27" s="628"/>
      <c r="DB27" s="628"/>
      <c r="DC27" s="629"/>
      <c r="DD27" s="602">
        <v>89494</v>
      </c>
      <c r="DE27" s="625"/>
      <c r="DF27" s="625"/>
      <c r="DG27" s="625"/>
      <c r="DH27" s="625"/>
      <c r="DI27" s="625"/>
      <c r="DJ27" s="625"/>
      <c r="DK27" s="626"/>
      <c r="DL27" s="602">
        <v>85936</v>
      </c>
      <c r="DM27" s="625"/>
      <c r="DN27" s="625"/>
      <c r="DO27" s="625"/>
      <c r="DP27" s="625"/>
      <c r="DQ27" s="625"/>
      <c r="DR27" s="625"/>
      <c r="DS27" s="625"/>
      <c r="DT27" s="625"/>
      <c r="DU27" s="625"/>
      <c r="DV27" s="626"/>
      <c r="DW27" s="598">
        <v>2.7</v>
      </c>
      <c r="DX27" s="623"/>
      <c r="DY27" s="623"/>
      <c r="DZ27" s="623"/>
      <c r="EA27" s="623"/>
      <c r="EB27" s="623"/>
      <c r="EC27" s="624"/>
    </row>
    <row r="28" spans="2:133" ht="11.25" customHeight="1" x14ac:dyDescent="0.15">
      <c r="B28" s="590" t="s">
        <v>281</v>
      </c>
      <c r="C28" s="591"/>
      <c r="D28" s="591"/>
      <c r="E28" s="591"/>
      <c r="F28" s="591"/>
      <c r="G28" s="591"/>
      <c r="H28" s="591"/>
      <c r="I28" s="591"/>
      <c r="J28" s="591"/>
      <c r="K28" s="591"/>
      <c r="L28" s="591"/>
      <c r="M28" s="591"/>
      <c r="N28" s="591"/>
      <c r="O28" s="591"/>
      <c r="P28" s="591"/>
      <c r="Q28" s="592"/>
      <c r="R28" s="593">
        <v>10052</v>
      </c>
      <c r="S28" s="594"/>
      <c r="T28" s="594"/>
      <c r="U28" s="594"/>
      <c r="V28" s="594"/>
      <c r="W28" s="594"/>
      <c r="X28" s="594"/>
      <c r="Y28" s="595"/>
      <c r="Z28" s="596">
        <v>0.2</v>
      </c>
      <c r="AA28" s="596"/>
      <c r="AB28" s="596"/>
      <c r="AC28" s="596"/>
      <c r="AD28" s="597" t="s">
        <v>112</v>
      </c>
      <c r="AE28" s="597"/>
      <c r="AF28" s="597"/>
      <c r="AG28" s="597"/>
      <c r="AH28" s="597"/>
      <c r="AI28" s="597"/>
      <c r="AJ28" s="597"/>
      <c r="AK28" s="597"/>
      <c r="AL28" s="598" t="s">
        <v>112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780084</v>
      </c>
      <c r="CS28" s="594"/>
      <c r="CT28" s="594"/>
      <c r="CU28" s="594"/>
      <c r="CV28" s="594"/>
      <c r="CW28" s="594"/>
      <c r="CX28" s="594"/>
      <c r="CY28" s="595"/>
      <c r="CZ28" s="627">
        <v>16</v>
      </c>
      <c r="DA28" s="628"/>
      <c r="DB28" s="628"/>
      <c r="DC28" s="629"/>
      <c r="DD28" s="602">
        <v>726769</v>
      </c>
      <c r="DE28" s="594"/>
      <c r="DF28" s="594"/>
      <c r="DG28" s="594"/>
      <c r="DH28" s="594"/>
      <c r="DI28" s="594"/>
      <c r="DJ28" s="594"/>
      <c r="DK28" s="595"/>
      <c r="DL28" s="602">
        <v>673145</v>
      </c>
      <c r="DM28" s="594"/>
      <c r="DN28" s="594"/>
      <c r="DO28" s="594"/>
      <c r="DP28" s="594"/>
      <c r="DQ28" s="594"/>
      <c r="DR28" s="594"/>
      <c r="DS28" s="594"/>
      <c r="DT28" s="594"/>
      <c r="DU28" s="594"/>
      <c r="DV28" s="595"/>
      <c r="DW28" s="598">
        <v>21.4</v>
      </c>
      <c r="DX28" s="623"/>
      <c r="DY28" s="623"/>
      <c r="DZ28" s="623"/>
      <c r="EA28" s="623"/>
      <c r="EB28" s="623"/>
      <c r="EC28" s="624"/>
    </row>
    <row r="29" spans="2:133" ht="11.25" customHeight="1" x14ac:dyDescent="0.15">
      <c r="B29" s="590" t="s">
        <v>283</v>
      </c>
      <c r="C29" s="591"/>
      <c r="D29" s="591"/>
      <c r="E29" s="591"/>
      <c r="F29" s="591"/>
      <c r="G29" s="591"/>
      <c r="H29" s="591"/>
      <c r="I29" s="591"/>
      <c r="J29" s="591"/>
      <c r="K29" s="591"/>
      <c r="L29" s="591"/>
      <c r="M29" s="591"/>
      <c r="N29" s="591"/>
      <c r="O29" s="591"/>
      <c r="P29" s="591"/>
      <c r="Q29" s="592"/>
      <c r="R29" s="593">
        <v>16307</v>
      </c>
      <c r="S29" s="594"/>
      <c r="T29" s="594"/>
      <c r="U29" s="594"/>
      <c r="V29" s="594"/>
      <c r="W29" s="594"/>
      <c r="X29" s="594"/>
      <c r="Y29" s="595"/>
      <c r="Z29" s="596">
        <v>0.3</v>
      </c>
      <c r="AA29" s="596"/>
      <c r="AB29" s="596"/>
      <c r="AC29" s="596"/>
      <c r="AD29" s="597" t="s">
        <v>112</v>
      </c>
      <c r="AE29" s="597"/>
      <c r="AF29" s="597"/>
      <c r="AG29" s="597"/>
      <c r="AH29" s="597"/>
      <c r="AI29" s="597"/>
      <c r="AJ29" s="597"/>
      <c r="AK29" s="597"/>
      <c r="AL29" s="598" t="s">
        <v>112</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780070</v>
      </c>
      <c r="CS29" s="625"/>
      <c r="CT29" s="625"/>
      <c r="CU29" s="625"/>
      <c r="CV29" s="625"/>
      <c r="CW29" s="625"/>
      <c r="CX29" s="625"/>
      <c r="CY29" s="626"/>
      <c r="CZ29" s="627">
        <v>16</v>
      </c>
      <c r="DA29" s="628"/>
      <c r="DB29" s="628"/>
      <c r="DC29" s="629"/>
      <c r="DD29" s="602">
        <v>726755</v>
      </c>
      <c r="DE29" s="625"/>
      <c r="DF29" s="625"/>
      <c r="DG29" s="625"/>
      <c r="DH29" s="625"/>
      <c r="DI29" s="625"/>
      <c r="DJ29" s="625"/>
      <c r="DK29" s="626"/>
      <c r="DL29" s="602">
        <v>673131</v>
      </c>
      <c r="DM29" s="625"/>
      <c r="DN29" s="625"/>
      <c r="DO29" s="625"/>
      <c r="DP29" s="625"/>
      <c r="DQ29" s="625"/>
      <c r="DR29" s="625"/>
      <c r="DS29" s="625"/>
      <c r="DT29" s="625"/>
      <c r="DU29" s="625"/>
      <c r="DV29" s="626"/>
      <c r="DW29" s="598">
        <v>21.4</v>
      </c>
      <c r="DX29" s="623"/>
      <c r="DY29" s="623"/>
      <c r="DZ29" s="623"/>
      <c r="EA29" s="623"/>
      <c r="EB29" s="623"/>
      <c r="EC29" s="624"/>
    </row>
    <row r="30" spans="2:133" ht="11.25" customHeight="1" x14ac:dyDescent="0.15">
      <c r="B30" s="590" t="s">
        <v>288</v>
      </c>
      <c r="C30" s="591"/>
      <c r="D30" s="591"/>
      <c r="E30" s="591"/>
      <c r="F30" s="591"/>
      <c r="G30" s="591"/>
      <c r="H30" s="591"/>
      <c r="I30" s="591"/>
      <c r="J30" s="591"/>
      <c r="K30" s="591"/>
      <c r="L30" s="591"/>
      <c r="M30" s="591"/>
      <c r="N30" s="591"/>
      <c r="O30" s="591"/>
      <c r="P30" s="591"/>
      <c r="Q30" s="592"/>
      <c r="R30" s="593">
        <v>203759</v>
      </c>
      <c r="S30" s="594"/>
      <c r="T30" s="594"/>
      <c r="U30" s="594"/>
      <c r="V30" s="594"/>
      <c r="W30" s="594"/>
      <c r="X30" s="594"/>
      <c r="Y30" s="595"/>
      <c r="Z30" s="596">
        <v>4.0999999999999996</v>
      </c>
      <c r="AA30" s="596"/>
      <c r="AB30" s="596"/>
      <c r="AC30" s="596"/>
      <c r="AD30" s="597" t="s">
        <v>112</v>
      </c>
      <c r="AE30" s="597"/>
      <c r="AF30" s="597"/>
      <c r="AG30" s="597"/>
      <c r="AH30" s="597"/>
      <c r="AI30" s="597"/>
      <c r="AJ30" s="597"/>
      <c r="AK30" s="597"/>
      <c r="AL30" s="598" t="s">
        <v>112</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1">
        <v>99.3</v>
      </c>
      <c r="BH30" s="652"/>
      <c r="BI30" s="652"/>
      <c r="BJ30" s="652"/>
      <c r="BK30" s="652"/>
      <c r="BL30" s="652"/>
      <c r="BM30" s="588">
        <v>96</v>
      </c>
      <c r="BN30" s="652"/>
      <c r="BO30" s="652"/>
      <c r="BP30" s="652"/>
      <c r="BQ30" s="653"/>
      <c r="BR30" s="651">
        <v>99.3</v>
      </c>
      <c r="BS30" s="652"/>
      <c r="BT30" s="652"/>
      <c r="BU30" s="652"/>
      <c r="BV30" s="652"/>
      <c r="BW30" s="652"/>
      <c r="BX30" s="588">
        <v>94.7</v>
      </c>
      <c r="BY30" s="652"/>
      <c r="BZ30" s="652"/>
      <c r="CA30" s="652"/>
      <c r="CB30" s="653"/>
      <c r="CD30" s="656"/>
      <c r="CE30" s="657"/>
      <c r="CF30" s="607" t="s">
        <v>291</v>
      </c>
      <c r="CG30" s="608"/>
      <c r="CH30" s="608"/>
      <c r="CI30" s="608"/>
      <c r="CJ30" s="608"/>
      <c r="CK30" s="608"/>
      <c r="CL30" s="608"/>
      <c r="CM30" s="608"/>
      <c r="CN30" s="608"/>
      <c r="CO30" s="608"/>
      <c r="CP30" s="608"/>
      <c r="CQ30" s="609"/>
      <c r="CR30" s="593">
        <v>698271</v>
      </c>
      <c r="CS30" s="594"/>
      <c r="CT30" s="594"/>
      <c r="CU30" s="594"/>
      <c r="CV30" s="594"/>
      <c r="CW30" s="594"/>
      <c r="CX30" s="594"/>
      <c r="CY30" s="595"/>
      <c r="CZ30" s="627">
        <v>14.3</v>
      </c>
      <c r="DA30" s="628"/>
      <c r="DB30" s="628"/>
      <c r="DC30" s="629"/>
      <c r="DD30" s="602">
        <v>645657</v>
      </c>
      <c r="DE30" s="594"/>
      <c r="DF30" s="594"/>
      <c r="DG30" s="594"/>
      <c r="DH30" s="594"/>
      <c r="DI30" s="594"/>
      <c r="DJ30" s="594"/>
      <c r="DK30" s="595"/>
      <c r="DL30" s="602">
        <v>592033</v>
      </c>
      <c r="DM30" s="594"/>
      <c r="DN30" s="594"/>
      <c r="DO30" s="594"/>
      <c r="DP30" s="594"/>
      <c r="DQ30" s="594"/>
      <c r="DR30" s="594"/>
      <c r="DS30" s="594"/>
      <c r="DT30" s="594"/>
      <c r="DU30" s="594"/>
      <c r="DV30" s="595"/>
      <c r="DW30" s="598">
        <v>18.8</v>
      </c>
      <c r="DX30" s="623"/>
      <c r="DY30" s="623"/>
      <c r="DZ30" s="623"/>
      <c r="EA30" s="623"/>
      <c r="EB30" s="623"/>
      <c r="EC30" s="624"/>
    </row>
    <row r="31" spans="2:133" ht="11.25" customHeight="1" x14ac:dyDescent="0.15">
      <c r="B31" s="590" t="s">
        <v>292</v>
      </c>
      <c r="C31" s="591"/>
      <c r="D31" s="591"/>
      <c r="E31" s="591"/>
      <c r="F31" s="591"/>
      <c r="G31" s="591"/>
      <c r="H31" s="591"/>
      <c r="I31" s="591"/>
      <c r="J31" s="591"/>
      <c r="K31" s="591"/>
      <c r="L31" s="591"/>
      <c r="M31" s="591"/>
      <c r="N31" s="591"/>
      <c r="O31" s="591"/>
      <c r="P31" s="591"/>
      <c r="Q31" s="592"/>
      <c r="R31" s="593">
        <v>73168</v>
      </c>
      <c r="S31" s="594"/>
      <c r="T31" s="594"/>
      <c r="U31" s="594"/>
      <c r="V31" s="594"/>
      <c r="W31" s="594"/>
      <c r="X31" s="594"/>
      <c r="Y31" s="595"/>
      <c r="Z31" s="596">
        <v>1.5</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99.2</v>
      </c>
      <c r="BH31" s="625"/>
      <c r="BI31" s="625"/>
      <c r="BJ31" s="625"/>
      <c r="BK31" s="625"/>
      <c r="BL31" s="625"/>
      <c r="BM31" s="599">
        <v>94.9</v>
      </c>
      <c r="BN31" s="649"/>
      <c r="BO31" s="649"/>
      <c r="BP31" s="649"/>
      <c r="BQ31" s="650"/>
      <c r="BR31" s="648">
        <v>99.3</v>
      </c>
      <c r="BS31" s="625"/>
      <c r="BT31" s="625"/>
      <c r="BU31" s="625"/>
      <c r="BV31" s="625"/>
      <c r="BW31" s="625"/>
      <c r="BX31" s="599">
        <v>93.6</v>
      </c>
      <c r="BY31" s="649"/>
      <c r="BZ31" s="649"/>
      <c r="CA31" s="649"/>
      <c r="CB31" s="650"/>
      <c r="CD31" s="656"/>
      <c r="CE31" s="657"/>
      <c r="CF31" s="607" t="s">
        <v>295</v>
      </c>
      <c r="CG31" s="608"/>
      <c r="CH31" s="608"/>
      <c r="CI31" s="608"/>
      <c r="CJ31" s="608"/>
      <c r="CK31" s="608"/>
      <c r="CL31" s="608"/>
      <c r="CM31" s="608"/>
      <c r="CN31" s="608"/>
      <c r="CO31" s="608"/>
      <c r="CP31" s="608"/>
      <c r="CQ31" s="609"/>
      <c r="CR31" s="593">
        <v>81799</v>
      </c>
      <c r="CS31" s="625"/>
      <c r="CT31" s="625"/>
      <c r="CU31" s="625"/>
      <c r="CV31" s="625"/>
      <c r="CW31" s="625"/>
      <c r="CX31" s="625"/>
      <c r="CY31" s="626"/>
      <c r="CZ31" s="627">
        <v>1.7</v>
      </c>
      <c r="DA31" s="628"/>
      <c r="DB31" s="628"/>
      <c r="DC31" s="629"/>
      <c r="DD31" s="602">
        <v>81098</v>
      </c>
      <c r="DE31" s="625"/>
      <c r="DF31" s="625"/>
      <c r="DG31" s="625"/>
      <c r="DH31" s="625"/>
      <c r="DI31" s="625"/>
      <c r="DJ31" s="625"/>
      <c r="DK31" s="626"/>
      <c r="DL31" s="602">
        <v>81098</v>
      </c>
      <c r="DM31" s="625"/>
      <c r="DN31" s="625"/>
      <c r="DO31" s="625"/>
      <c r="DP31" s="625"/>
      <c r="DQ31" s="625"/>
      <c r="DR31" s="625"/>
      <c r="DS31" s="625"/>
      <c r="DT31" s="625"/>
      <c r="DU31" s="625"/>
      <c r="DV31" s="626"/>
      <c r="DW31" s="598">
        <v>2.6</v>
      </c>
      <c r="DX31" s="623"/>
      <c r="DY31" s="623"/>
      <c r="DZ31" s="623"/>
      <c r="EA31" s="623"/>
      <c r="EB31" s="623"/>
      <c r="EC31" s="624"/>
    </row>
    <row r="32" spans="2:133" ht="11.25" customHeight="1" x14ac:dyDescent="0.15">
      <c r="B32" s="590" t="s">
        <v>296</v>
      </c>
      <c r="C32" s="591"/>
      <c r="D32" s="591"/>
      <c r="E32" s="591"/>
      <c r="F32" s="591"/>
      <c r="G32" s="591"/>
      <c r="H32" s="591"/>
      <c r="I32" s="591"/>
      <c r="J32" s="591"/>
      <c r="K32" s="591"/>
      <c r="L32" s="591"/>
      <c r="M32" s="591"/>
      <c r="N32" s="591"/>
      <c r="O32" s="591"/>
      <c r="P32" s="591"/>
      <c r="Q32" s="592"/>
      <c r="R32" s="593">
        <v>101978</v>
      </c>
      <c r="S32" s="594"/>
      <c r="T32" s="594"/>
      <c r="U32" s="594"/>
      <c r="V32" s="594"/>
      <c r="W32" s="594"/>
      <c r="X32" s="594"/>
      <c r="Y32" s="595"/>
      <c r="Z32" s="596">
        <v>2.1</v>
      </c>
      <c r="AA32" s="596"/>
      <c r="AB32" s="596"/>
      <c r="AC32" s="596"/>
      <c r="AD32" s="597">
        <v>41</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99.4</v>
      </c>
      <c r="BH32" s="661"/>
      <c r="BI32" s="661"/>
      <c r="BJ32" s="661"/>
      <c r="BK32" s="661"/>
      <c r="BL32" s="661"/>
      <c r="BM32" s="662">
        <v>96.5</v>
      </c>
      <c r="BN32" s="661"/>
      <c r="BO32" s="661"/>
      <c r="BP32" s="661"/>
      <c r="BQ32" s="663"/>
      <c r="BR32" s="660">
        <v>99.2</v>
      </c>
      <c r="BS32" s="661"/>
      <c r="BT32" s="661"/>
      <c r="BU32" s="661"/>
      <c r="BV32" s="661"/>
      <c r="BW32" s="661"/>
      <c r="BX32" s="662">
        <v>94.9</v>
      </c>
      <c r="BY32" s="661"/>
      <c r="BZ32" s="661"/>
      <c r="CA32" s="661"/>
      <c r="CB32" s="663"/>
      <c r="CD32" s="658"/>
      <c r="CE32" s="659"/>
      <c r="CF32" s="607" t="s">
        <v>298</v>
      </c>
      <c r="CG32" s="608"/>
      <c r="CH32" s="608"/>
      <c r="CI32" s="608"/>
      <c r="CJ32" s="608"/>
      <c r="CK32" s="608"/>
      <c r="CL32" s="608"/>
      <c r="CM32" s="608"/>
      <c r="CN32" s="608"/>
      <c r="CO32" s="608"/>
      <c r="CP32" s="608"/>
      <c r="CQ32" s="609"/>
      <c r="CR32" s="593">
        <v>14</v>
      </c>
      <c r="CS32" s="594"/>
      <c r="CT32" s="594"/>
      <c r="CU32" s="594"/>
      <c r="CV32" s="594"/>
      <c r="CW32" s="594"/>
      <c r="CX32" s="594"/>
      <c r="CY32" s="595"/>
      <c r="CZ32" s="627">
        <v>0</v>
      </c>
      <c r="DA32" s="628"/>
      <c r="DB32" s="628"/>
      <c r="DC32" s="629"/>
      <c r="DD32" s="602">
        <v>14</v>
      </c>
      <c r="DE32" s="594"/>
      <c r="DF32" s="594"/>
      <c r="DG32" s="594"/>
      <c r="DH32" s="594"/>
      <c r="DI32" s="594"/>
      <c r="DJ32" s="594"/>
      <c r="DK32" s="595"/>
      <c r="DL32" s="602">
        <v>14</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299</v>
      </c>
      <c r="C33" s="591"/>
      <c r="D33" s="591"/>
      <c r="E33" s="591"/>
      <c r="F33" s="591"/>
      <c r="G33" s="591"/>
      <c r="H33" s="591"/>
      <c r="I33" s="591"/>
      <c r="J33" s="591"/>
      <c r="K33" s="591"/>
      <c r="L33" s="591"/>
      <c r="M33" s="591"/>
      <c r="N33" s="591"/>
      <c r="O33" s="591"/>
      <c r="P33" s="591"/>
      <c r="Q33" s="592"/>
      <c r="R33" s="593">
        <v>472138</v>
      </c>
      <c r="S33" s="594"/>
      <c r="T33" s="594"/>
      <c r="U33" s="594"/>
      <c r="V33" s="594"/>
      <c r="W33" s="594"/>
      <c r="X33" s="594"/>
      <c r="Y33" s="595"/>
      <c r="Z33" s="596">
        <v>9.5</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2406712</v>
      </c>
      <c r="CS33" s="625"/>
      <c r="CT33" s="625"/>
      <c r="CU33" s="625"/>
      <c r="CV33" s="625"/>
      <c r="CW33" s="625"/>
      <c r="CX33" s="625"/>
      <c r="CY33" s="626"/>
      <c r="CZ33" s="627">
        <v>49.3</v>
      </c>
      <c r="DA33" s="628"/>
      <c r="DB33" s="628"/>
      <c r="DC33" s="629"/>
      <c r="DD33" s="602">
        <v>1880758</v>
      </c>
      <c r="DE33" s="625"/>
      <c r="DF33" s="625"/>
      <c r="DG33" s="625"/>
      <c r="DH33" s="625"/>
      <c r="DI33" s="625"/>
      <c r="DJ33" s="625"/>
      <c r="DK33" s="626"/>
      <c r="DL33" s="602">
        <v>1413165</v>
      </c>
      <c r="DM33" s="625"/>
      <c r="DN33" s="625"/>
      <c r="DO33" s="625"/>
      <c r="DP33" s="625"/>
      <c r="DQ33" s="625"/>
      <c r="DR33" s="625"/>
      <c r="DS33" s="625"/>
      <c r="DT33" s="625"/>
      <c r="DU33" s="625"/>
      <c r="DV33" s="626"/>
      <c r="DW33" s="598">
        <v>44.9</v>
      </c>
      <c r="DX33" s="623"/>
      <c r="DY33" s="623"/>
      <c r="DZ33" s="623"/>
      <c r="EA33" s="623"/>
      <c r="EB33" s="623"/>
      <c r="EC33" s="624"/>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617792</v>
      </c>
      <c r="CS34" s="594"/>
      <c r="CT34" s="594"/>
      <c r="CU34" s="594"/>
      <c r="CV34" s="594"/>
      <c r="CW34" s="594"/>
      <c r="CX34" s="594"/>
      <c r="CY34" s="595"/>
      <c r="CZ34" s="627">
        <v>12.7</v>
      </c>
      <c r="DA34" s="628"/>
      <c r="DB34" s="628"/>
      <c r="DC34" s="629"/>
      <c r="DD34" s="602">
        <v>461815</v>
      </c>
      <c r="DE34" s="594"/>
      <c r="DF34" s="594"/>
      <c r="DG34" s="594"/>
      <c r="DH34" s="594"/>
      <c r="DI34" s="594"/>
      <c r="DJ34" s="594"/>
      <c r="DK34" s="595"/>
      <c r="DL34" s="602">
        <v>426984</v>
      </c>
      <c r="DM34" s="594"/>
      <c r="DN34" s="594"/>
      <c r="DO34" s="594"/>
      <c r="DP34" s="594"/>
      <c r="DQ34" s="594"/>
      <c r="DR34" s="594"/>
      <c r="DS34" s="594"/>
      <c r="DT34" s="594"/>
      <c r="DU34" s="594"/>
      <c r="DV34" s="595"/>
      <c r="DW34" s="598">
        <v>13.6</v>
      </c>
      <c r="DX34" s="623"/>
      <c r="DY34" s="623"/>
      <c r="DZ34" s="623"/>
      <c r="EA34" s="623"/>
      <c r="EB34" s="623"/>
      <c r="EC34" s="624"/>
    </row>
    <row r="35" spans="2:133" ht="11.25" customHeight="1" x14ac:dyDescent="0.15">
      <c r="B35" s="590" t="s">
        <v>305</v>
      </c>
      <c r="C35" s="591"/>
      <c r="D35" s="591"/>
      <c r="E35" s="591"/>
      <c r="F35" s="591"/>
      <c r="G35" s="591"/>
      <c r="H35" s="591"/>
      <c r="I35" s="591"/>
      <c r="J35" s="591"/>
      <c r="K35" s="591"/>
      <c r="L35" s="591"/>
      <c r="M35" s="591"/>
      <c r="N35" s="591"/>
      <c r="O35" s="591"/>
      <c r="P35" s="591"/>
      <c r="Q35" s="592"/>
      <c r="R35" s="593">
        <v>161738</v>
      </c>
      <c r="S35" s="594"/>
      <c r="T35" s="594"/>
      <c r="U35" s="594"/>
      <c r="V35" s="594"/>
      <c r="W35" s="594"/>
      <c r="X35" s="594"/>
      <c r="Y35" s="595"/>
      <c r="Z35" s="596">
        <v>3.3</v>
      </c>
      <c r="AA35" s="596"/>
      <c r="AB35" s="596"/>
      <c r="AC35" s="596"/>
      <c r="AD35" s="597" t="s">
        <v>112</v>
      </c>
      <c r="AE35" s="597"/>
      <c r="AF35" s="597"/>
      <c r="AG35" s="597"/>
      <c r="AH35" s="597"/>
      <c r="AI35" s="597"/>
      <c r="AJ35" s="597"/>
      <c r="AK35" s="597"/>
      <c r="AL35" s="598" t="s">
        <v>112</v>
      </c>
      <c r="AM35" s="599"/>
      <c r="AN35" s="599"/>
      <c r="AO35" s="600"/>
      <c r="AP35" s="186"/>
      <c r="AQ35" s="604" t="s">
        <v>306</v>
      </c>
      <c r="AR35" s="605"/>
      <c r="AS35" s="605"/>
      <c r="AT35" s="605"/>
      <c r="AU35" s="605"/>
      <c r="AV35" s="605"/>
      <c r="AW35" s="605"/>
      <c r="AX35" s="605"/>
      <c r="AY35" s="606"/>
      <c r="AZ35" s="582">
        <v>1084925</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1851</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55248</v>
      </c>
      <c r="CS35" s="625"/>
      <c r="CT35" s="625"/>
      <c r="CU35" s="625"/>
      <c r="CV35" s="625"/>
      <c r="CW35" s="625"/>
      <c r="CX35" s="625"/>
      <c r="CY35" s="626"/>
      <c r="CZ35" s="627">
        <v>1.1000000000000001</v>
      </c>
      <c r="DA35" s="628"/>
      <c r="DB35" s="628"/>
      <c r="DC35" s="629"/>
      <c r="DD35" s="602">
        <v>34850</v>
      </c>
      <c r="DE35" s="625"/>
      <c r="DF35" s="625"/>
      <c r="DG35" s="625"/>
      <c r="DH35" s="625"/>
      <c r="DI35" s="625"/>
      <c r="DJ35" s="625"/>
      <c r="DK35" s="626"/>
      <c r="DL35" s="602">
        <v>34473</v>
      </c>
      <c r="DM35" s="625"/>
      <c r="DN35" s="625"/>
      <c r="DO35" s="625"/>
      <c r="DP35" s="625"/>
      <c r="DQ35" s="625"/>
      <c r="DR35" s="625"/>
      <c r="DS35" s="625"/>
      <c r="DT35" s="625"/>
      <c r="DU35" s="625"/>
      <c r="DV35" s="626"/>
      <c r="DW35" s="598">
        <v>1.1000000000000001</v>
      </c>
      <c r="DX35" s="623"/>
      <c r="DY35" s="623"/>
      <c r="DZ35" s="623"/>
      <c r="EA35" s="623"/>
      <c r="EB35" s="623"/>
      <c r="EC35" s="624"/>
    </row>
    <row r="36" spans="2:133" ht="11.25" customHeight="1" x14ac:dyDescent="0.15">
      <c r="B36" s="636" t="s">
        <v>309</v>
      </c>
      <c r="C36" s="637"/>
      <c r="D36" s="637"/>
      <c r="E36" s="637"/>
      <c r="F36" s="637"/>
      <c r="G36" s="637"/>
      <c r="H36" s="637"/>
      <c r="I36" s="637"/>
      <c r="J36" s="637"/>
      <c r="K36" s="637"/>
      <c r="L36" s="637"/>
      <c r="M36" s="637"/>
      <c r="N36" s="637"/>
      <c r="O36" s="637"/>
      <c r="P36" s="637"/>
      <c r="Q36" s="638"/>
      <c r="R36" s="665">
        <v>4948349</v>
      </c>
      <c r="S36" s="666"/>
      <c r="T36" s="666"/>
      <c r="U36" s="666"/>
      <c r="V36" s="666"/>
      <c r="W36" s="666"/>
      <c r="X36" s="666"/>
      <c r="Y36" s="667"/>
      <c r="Z36" s="668">
        <v>100</v>
      </c>
      <c r="AA36" s="668"/>
      <c r="AB36" s="668"/>
      <c r="AC36" s="668"/>
      <c r="AD36" s="669">
        <v>2987231</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390386</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-475</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1044317</v>
      </c>
      <c r="CS36" s="594"/>
      <c r="CT36" s="594"/>
      <c r="CU36" s="594"/>
      <c r="CV36" s="594"/>
      <c r="CW36" s="594"/>
      <c r="CX36" s="594"/>
      <c r="CY36" s="595"/>
      <c r="CZ36" s="627">
        <v>21.4</v>
      </c>
      <c r="DA36" s="628"/>
      <c r="DB36" s="628"/>
      <c r="DC36" s="629"/>
      <c r="DD36" s="602">
        <v>804828</v>
      </c>
      <c r="DE36" s="594"/>
      <c r="DF36" s="594"/>
      <c r="DG36" s="594"/>
      <c r="DH36" s="594"/>
      <c r="DI36" s="594"/>
      <c r="DJ36" s="594"/>
      <c r="DK36" s="595"/>
      <c r="DL36" s="602">
        <v>575116</v>
      </c>
      <c r="DM36" s="594"/>
      <c r="DN36" s="594"/>
      <c r="DO36" s="594"/>
      <c r="DP36" s="594"/>
      <c r="DQ36" s="594"/>
      <c r="DR36" s="594"/>
      <c r="DS36" s="594"/>
      <c r="DT36" s="594"/>
      <c r="DU36" s="594"/>
      <c r="DV36" s="595"/>
      <c r="DW36" s="598">
        <v>18.3</v>
      </c>
      <c r="DX36" s="623"/>
      <c r="DY36" s="623"/>
      <c r="DZ36" s="623"/>
      <c r="EA36" s="623"/>
      <c r="EB36" s="623"/>
      <c r="EC36" s="624"/>
    </row>
    <row r="37" spans="2:133" ht="11.25" customHeight="1" x14ac:dyDescent="0.15">
      <c r="AQ37" s="672" t="s">
        <v>313</v>
      </c>
      <c r="AR37" s="673"/>
      <c r="AS37" s="673"/>
      <c r="AT37" s="673"/>
      <c r="AU37" s="673"/>
      <c r="AV37" s="673"/>
      <c r="AW37" s="673"/>
      <c r="AX37" s="673"/>
      <c r="AY37" s="674"/>
      <c r="AZ37" s="593">
        <v>248467</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895</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246214</v>
      </c>
      <c r="CS37" s="625"/>
      <c r="CT37" s="625"/>
      <c r="CU37" s="625"/>
      <c r="CV37" s="625"/>
      <c r="CW37" s="625"/>
      <c r="CX37" s="625"/>
      <c r="CY37" s="626"/>
      <c r="CZ37" s="627">
        <v>5</v>
      </c>
      <c r="DA37" s="628"/>
      <c r="DB37" s="628"/>
      <c r="DC37" s="629"/>
      <c r="DD37" s="602">
        <v>246201</v>
      </c>
      <c r="DE37" s="625"/>
      <c r="DF37" s="625"/>
      <c r="DG37" s="625"/>
      <c r="DH37" s="625"/>
      <c r="DI37" s="625"/>
      <c r="DJ37" s="625"/>
      <c r="DK37" s="626"/>
      <c r="DL37" s="602">
        <v>243194</v>
      </c>
      <c r="DM37" s="625"/>
      <c r="DN37" s="625"/>
      <c r="DO37" s="625"/>
      <c r="DP37" s="625"/>
      <c r="DQ37" s="625"/>
      <c r="DR37" s="625"/>
      <c r="DS37" s="625"/>
      <c r="DT37" s="625"/>
      <c r="DU37" s="625"/>
      <c r="DV37" s="626"/>
      <c r="DW37" s="598">
        <v>7.7</v>
      </c>
      <c r="DX37" s="623"/>
      <c r="DY37" s="623"/>
      <c r="DZ37" s="623"/>
      <c r="EA37" s="623"/>
      <c r="EB37" s="623"/>
      <c r="EC37" s="624"/>
    </row>
    <row r="38" spans="2:133" ht="11.25" customHeight="1" x14ac:dyDescent="0.15">
      <c r="AQ38" s="672" t="s">
        <v>316</v>
      </c>
      <c r="AR38" s="673"/>
      <c r="AS38" s="673"/>
      <c r="AT38" s="673"/>
      <c r="AU38" s="673"/>
      <c r="AV38" s="673"/>
      <c r="AW38" s="673"/>
      <c r="AX38" s="673"/>
      <c r="AY38" s="674"/>
      <c r="AZ38" s="593">
        <v>128341</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1440</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511711</v>
      </c>
      <c r="CS38" s="594"/>
      <c r="CT38" s="594"/>
      <c r="CU38" s="594"/>
      <c r="CV38" s="594"/>
      <c r="CW38" s="594"/>
      <c r="CX38" s="594"/>
      <c r="CY38" s="595"/>
      <c r="CZ38" s="627">
        <v>10.5</v>
      </c>
      <c r="DA38" s="628"/>
      <c r="DB38" s="628"/>
      <c r="DC38" s="629"/>
      <c r="DD38" s="602">
        <v>467854</v>
      </c>
      <c r="DE38" s="594"/>
      <c r="DF38" s="594"/>
      <c r="DG38" s="594"/>
      <c r="DH38" s="594"/>
      <c r="DI38" s="594"/>
      <c r="DJ38" s="594"/>
      <c r="DK38" s="595"/>
      <c r="DL38" s="602">
        <v>376592</v>
      </c>
      <c r="DM38" s="594"/>
      <c r="DN38" s="594"/>
      <c r="DO38" s="594"/>
      <c r="DP38" s="594"/>
      <c r="DQ38" s="594"/>
      <c r="DR38" s="594"/>
      <c r="DS38" s="594"/>
      <c r="DT38" s="594"/>
      <c r="DU38" s="594"/>
      <c r="DV38" s="595"/>
      <c r="DW38" s="598">
        <v>12</v>
      </c>
      <c r="DX38" s="623"/>
      <c r="DY38" s="623"/>
      <c r="DZ38" s="623"/>
      <c r="EA38" s="623"/>
      <c r="EB38" s="623"/>
      <c r="EC38" s="624"/>
    </row>
    <row r="39" spans="2:133" ht="11.25" customHeight="1" x14ac:dyDescent="0.15">
      <c r="AQ39" s="672" t="s">
        <v>319</v>
      </c>
      <c r="AR39" s="673"/>
      <c r="AS39" s="673"/>
      <c r="AT39" s="673"/>
      <c r="AU39" s="673"/>
      <c r="AV39" s="673"/>
      <c r="AW39" s="673"/>
      <c r="AX39" s="673"/>
      <c r="AY39" s="674"/>
      <c r="AZ39" s="593">
        <v>54487</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93</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109942</v>
      </c>
      <c r="CS39" s="625"/>
      <c r="CT39" s="625"/>
      <c r="CU39" s="625"/>
      <c r="CV39" s="625"/>
      <c r="CW39" s="625"/>
      <c r="CX39" s="625"/>
      <c r="CY39" s="626"/>
      <c r="CZ39" s="627">
        <v>2.2999999999999998</v>
      </c>
      <c r="DA39" s="628"/>
      <c r="DB39" s="628"/>
      <c r="DC39" s="629"/>
      <c r="DD39" s="602">
        <v>59709</v>
      </c>
      <c r="DE39" s="625"/>
      <c r="DF39" s="625"/>
      <c r="DG39" s="625"/>
      <c r="DH39" s="625"/>
      <c r="DI39" s="625"/>
      <c r="DJ39" s="625"/>
      <c r="DK39" s="626"/>
      <c r="DL39" s="602" t="s">
        <v>323</v>
      </c>
      <c r="DM39" s="625"/>
      <c r="DN39" s="625"/>
      <c r="DO39" s="625"/>
      <c r="DP39" s="625"/>
      <c r="DQ39" s="625"/>
      <c r="DR39" s="625"/>
      <c r="DS39" s="625"/>
      <c r="DT39" s="625"/>
      <c r="DU39" s="625"/>
      <c r="DV39" s="626"/>
      <c r="DW39" s="598" t="s">
        <v>323</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46996</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t="s">
        <v>323</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67702</v>
      </c>
      <c r="CS40" s="594"/>
      <c r="CT40" s="594"/>
      <c r="CU40" s="594"/>
      <c r="CV40" s="594"/>
      <c r="CW40" s="594"/>
      <c r="CX40" s="594"/>
      <c r="CY40" s="595"/>
      <c r="CZ40" s="627">
        <v>1.4</v>
      </c>
      <c r="DA40" s="628"/>
      <c r="DB40" s="628"/>
      <c r="DC40" s="629"/>
      <c r="DD40" s="602">
        <v>51702</v>
      </c>
      <c r="DE40" s="594"/>
      <c r="DF40" s="594"/>
      <c r="DG40" s="594"/>
      <c r="DH40" s="594"/>
      <c r="DI40" s="594"/>
      <c r="DJ40" s="594"/>
      <c r="DK40" s="595"/>
      <c r="DL40" s="602" t="s">
        <v>323</v>
      </c>
      <c r="DM40" s="594"/>
      <c r="DN40" s="594"/>
      <c r="DO40" s="594"/>
      <c r="DP40" s="594"/>
      <c r="DQ40" s="594"/>
      <c r="DR40" s="594"/>
      <c r="DS40" s="594"/>
      <c r="DT40" s="594"/>
      <c r="DU40" s="594"/>
      <c r="DV40" s="595"/>
      <c r="DW40" s="598" t="s">
        <v>323</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216248</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t="s">
        <v>329</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329</v>
      </c>
      <c r="CS41" s="625"/>
      <c r="CT41" s="625"/>
      <c r="CU41" s="625"/>
      <c r="CV41" s="625"/>
      <c r="CW41" s="625"/>
      <c r="CX41" s="625"/>
      <c r="CY41" s="626"/>
      <c r="CZ41" s="627" t="s">
        <v>329</v>
      </c>
      <c r="DA41" s="628"/>
      <c r="DB41" s="628"/>
      <c r="DC41" s="629"/>
      <c r="DD41" s="602" t="s">
        <v>329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553202</v>
      </c>
      <c r="CS42" s="594"/>
      <c r="CT42" s="594"/>
      <c r="CU42" s="594"/>
      <c r="CV42" s="594"/>
      <c r="CW42" s="594"/>
      <c r="CX42" s="594"/>
      <c r="CY42" s="595"/>
      <c r="CZ42" s="627">
        <v>11.3</v>
      </c>
      <c r="DA42" s="676"/>
      <c r="DB42" s="676"/>
      <c r="DC42" s="677"/>
      <c r="DD42" s="602">
        <v>128268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6662</v>
      </c>
      <c r="CS43" s="625"/>
      <c r="CT43" s="625"/>
      <c r="CU43" s="625"/>
      <c r="CV43" s="625"/>
      <c r="CW43" s="625"/>
      <c r="CX43" s="625"/>
      <c r="CY43" s="626"/>
      <c r="CZ43" s="627">
        <v>0.1</v>
      </c>
      <c r="DA43" s="628"/>
      <c r="DB43" s="628"/>
      <c r="DC43" s="629"/>
      <c r="DD43" s="602">
        <v>65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335</v>
      </c>
      <c r="CD44" s="699" t="s">
        <v>286</v>
      </c>
      <c r="CE44" s="700"/>
      <c r="CF44" s="590" t="s">
        <v>336</v>
      </c>
      <c r="CG44" s="591"/>
      <c r="CH44" s="591"/>
      <c r="CI44" s="591"/>
      <c r="CJ44" s="591"/>
      <c r="CK44" s="591"/>
      <c r="CL44" s="591"/>
      <c r="CM44" s="591"/>
      <c r="CN44" s="591"/>
      <c r="CO44" s="591"/>
      <c r="CP44" s="591"/>
      <c r="CQ44" s="592"/>
      <c r="CR44" s="593">
        <v>553202</v>
      </c>
      <c r="CS44" s="594"/>
      <c r="CT44" s="594"/>
      <c r="CU44" s="594"/>
      <c r="CV44" s="594"/>
      <c r="CW44" s="594"/>
      <c r="CX44" s="594"/>
      <c r="CY44" s="595"/>
      <c r="CZ44" s="627">
        <v>11.3</v>
      </c>
      <c r="DA44" s="676"/>
      <c r="DB44" s="676"/>
      <c r="DC44" s="677"/>
      <c r="DD44" s="602">
        <v>128268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337</v>
      </c>
      <c r="CG45" s="591"/>
      <c r="CH45" s="591"/>
      <c r="CI45" s="591"/>
      <c r="CJ45" s="591"/>
      <c r="CK45" s="591"/>
      <c r="CL45" s="591"/>
      <c r="CM45" s="591"/>
      <c r="CN45" s="591"/>
      <c r="CO45" s="591"/>
      <c r="CP45" s="591"/>
      <c r="CQ45" s="592"/>
      <c r="CR45" s="593">
        <v>304156</v>
      </c>
      <c r="CS45" s="625"/>
      <c r="CT45" s="625"/>
      <c r="CU45" s="625"/>
      <c r="CV45" s="625"/>
      <c r="CW45" s="625"/>
      <c r="CX45" s="625"/>
      <c r="CY45" s="626"/>
      <c r="CZ45" s="627">
        <v>6.2</v>
      </c>
      <c r="DA45" s="628"/>
      <c r="DB45" s="628"/>
      <c r="DC45" s="629"/>
      <c r="DD45" s="602">
        <v>10020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338</v>
      </c>
      <c r="CG46" s="591"/>
      <c r="CH46" s="591"/>
      <c r="CI46" s="591"/>
      <c r="CJ46" s="591"/>
      <c r="CK46" s="591"/>
      <c r="CL46" s="591"/>
      <c r="CM46" s="591"/>
      <c r="CN46" s="591"/>
      <c r="CO46" s="591"/>
      <c r="CP46" s="591"/>
      <c r="CQ46" s="592"/>
      <c r="CR46" s="593">
        <v>141670</v>
      </c>
      <c r="CS46" s="594"/>
      <c r="CT46" s="594"/>
      <c r="CU46" s="594"/>
      <c r="CV46" s="594"/>
      <c r="CW46" s="594"/>
      <c r="CX46" s="594"/>
      <c r="CY46" s="595"/>
      <c r="CZ46" s="627">
        <v>2.9</v>
      </c>
      <c r="DA46" s="676"/>
      <c r="DB46" s="676"/>
      <c r="DC46" s="677"/>
      <c r="DD46" s="602">
        <v>64785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339</v>
      </c>
      <c r="CG47" s="591"/>
      <c r="CH47" s="591"/>
      <c r="CI47" s="591"/>
      <c r="CJ47" s="591"/>
      <c r="CK47" s="591"/>
      <c r="CL47" s="591"/>
      <c r="CM47" s="591"/>
      <c r="CN47" s="591"/>
      <c r="CO47" s="591"/>
      <c r="CP47" s="591"/>
      <c r="CQ47" s="592"/>
      <c r="CR47" s="593" t="s">
        <v>340</v>
      </c>
      <c r="CS47" s="625"/>
      <c r="CT47" s="625"/>
      <c r="CU47" s="625"/>
      <c r="CV47" s="625"/>
      <c r="CW47" s="625"/>
      <c r="CX47" s="625"/>
      <c r="CY47" s="626"/>
      <c r="CZ47" s="627" t="s">
        <v>340</v>
      </c>
      <c r="DA47" s="628"/>
      <c r="DB47" s="628"/>
      <c r="DC47" s="629"/>
      <c r="DD47" s="602" t="s">
        <v>340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341</v>
      </c>
      <c r="CG48" s="591"/>
      <c r="CH48" s="591"/>
      <c r="CI48" s="591"/>
      <c r="CJ48" s="591"/>
      <c r="CK48" s="591"/>
      <c r="CL48" s="591"/>
      <c r="CM48" s="591"/>
      <c r="CN48" s="591"/>
      <c r="CO48" s="591"/>
      <c r="CP48" s="591"/>
      <c r="CQ48" s="592"/>
      <c r="CR48" s="593" t="s">
        <v>340</v>
      </c>
      <c r="CS48" s="594"/>
      <c r="CT48" s="594"/>
      <c r="CU48" s="594"/>
      <c r="CV48" s="594"/>
      <c r="CW48" s="594"/>
      <c r="CX48" s="594"/>
      <c r="CY48" s="595"/>
      <c r="CZ48" s="627" t="s">
        <v>340</v>
      </c>
      <c r="DA48" s="676"/>
      <c r="DB48" s="676"/>
      <c r="DC48" s="677"/>
      <c r="DD48" s="602" t="s">
        <v>340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342</v>
      </c>
      <c r="CE49" s="637"/>
      <c r="CF49" s="637"/>
      <c r="CG49" s="637"/>
      <c r="CH49" s="637"/>
      <c r="CI49" s="637"/>
      <c r="CJ49" s="637"/>
      <c r="CK49" s="637"/>
      <c r="CL49" s="637"/>
      <c r="CM49" s="637"/>
      <c r="CN49" s="637"/>
      <c r="CO49" s="637"/>
      <c r="CP49" s="637"/>
      <c r="CQ49" s="638"/>
      <c r="CR49" s="665">
        <v>4879334</v>
      </c>
      <c r="CS49" s="661"/>
      <c r="CT49" s="661"/>
      <c r="CU49" s="661"/>
      <c r="CV49" s="661"/>
      <c r="CW49" s="661"/>
      <c r="CX49" s="661"/>
      <c r="CY49" s="688"/>
      <c r="CZ49" s="689">
        <v>100</v>
      </c>
      <c r="DA49" s="690"/>
      <c r="DB49" s="690"/>
      <c r="DC49" s="691"/>
      <c r="DD49" s="692">
        <v>3533742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Q36" sqref="Q36:U36"/>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365</v>
      </c>
      <c r="C7" s="720"/>
      <c r="D7" s="720"/>
      <c r="E7" s="720"/>
      <c r="F7" s="720"/>
      <c r="G7" s="720"/>
      <c r="H7" s="720"/>
      <c r="I7" s="720"/>
      <c r="J7" s="720"/>
      <c r="K7" s="720"/>
      <c r="L7" s="720"/>
      <c r="M7" s="720"/>
      <c r="N7" s="720"/>
      <c r="O7" s="720"/>
      <c r="P7" s="721"/>
      <c r="Q7" s="722">
        <v>4948</v>
      </c>
      <c r="R7" s="723"/>
      <c r="S7" s="723"/>
      <c r="T7" s="723"/>
      <c r="U7" s="723"/>
      <c r="V7" s="723">
        <v>4879</v>
      </c>
      <c r="W7" s="723"/>
      <c r="X7" s="723"/>
      <c r="Y7" s="723"/>
      <c r="Z7" s="723"/>
      <c r="AA7" s="723">
        <v>69</v>
      </c>
      <c r="AB7" s="723"/>
      <c r="AC7" s="723"/>
      <c r="AD7" s="723"/>
      <c r="AE7" s="724"/>
      <c r="AF7" s="725">
        <v>64</v>
      </c>
      <c r="AG7" s="726"/>
      <c r="AH7" s="726"/>
      <c r="AI7" s="726"/>
      <c r="AJ7" s="727"/>
      <c r="AK7" s="762">
        <v>204</v>
      </c>
      <c r="AL7" s="763"/>
      <c r="AM7" s="763"/>
      <c r="AN7" s="763"/>
      <c r="AO7" s="763"/>
      <c r="AP7" s="763">
        <v>6133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367</v>
      </c>
      <c r="B23" s="778" t="s">
        <v>368</v>
      </c>
      <c r="C23" s="779"/>
      <c r="D23" s="779"/>
      <c r="E23" s="779"/>
      <c r="F23" s="779"/>
      <c r="G23" s="779"/>
      <c r="H23" s="779"/>
      <c r="I23" s="779"/>
      <c r="J23" s="779"/>
      <c r="K23" s="779"/>
      <c r="L23" s="779"/>
      <c r="M23" s="779"/>
      <c r="N23" s="779"/>
      <c r="O23" s="779"/>
      <c r="P23" s="780"/>
      <c r="Q23" s="781">
        <v>4948</v>
      </c>
      <c r="R23" s="782"/>
      <c r="S23" s="782"/>
      <c r="T23" s="782"/>
      <c r="U23" s="782"/>
      <c r="V23" s="782">
        <v>4879</v>
      </c>
      <c r="W23" s="782"/>
      <c r="X23" s="782"/>
      <c r="Y23" s="782"/>
      <c r="Z23" s="782"/>
      <c r="AA23" s="782">
        <v>69</v>
      </c>
      <c r="AB23" s="782"/>
      <c r="AC23" s="782"/>
      <c r="AD23" s="782"/>
      <c r="AE23" s="783"/>
      <c r="AF23" s="784">
        <v>64</v>
      </c>
      <c r="AG23" s="782"/>
      <c r="AH23" s="782"/>
      <c r="AI23" s="782"/>
      <c r="AJ23" s="785"/>
      <c r="AK23" s="786"/>
      <c r="AL23" s="787"/>
      <c r="AM23" s="787"/>
      <c r="AN23" s="787"/>
      <c r="AO23" s="787"/>
      <c r="AP23" s="782">
        <v>6133</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379</v>
      </c>
      <c r="C28" s="720"/>
      <c r="D28" s="720"/>
      <c r="E28" s="720"/>
      <c r="F28" s="720"/>
      <c r="G28" s="720"/>
      <c r="H28" s="720"/>
      <c r="I28" s="720"/>
      <c r="J28" s="720"/>
      <c r="K28" s="720"/>
      <c r="L28" s="720"/>
      <c r="M28" s="720"/>
      <c r="N28" s="720"/>
      <c r="O28" s="720"/>
      <c r="P28" s="721"/>
      <c r="Q28" s="810">
        <v>243</v>
      </c>
      <c r="R28" s="811"/>
      <c r="S28" s="811"/>
      <c r="T28" s="811"/>
      <c r="U28" s="811"/>
      <c r="V28" s="811">
        <v>241</v>
      </c>
      <c r="W28" s="811"/>
      <c r="X28" s="811"/>
      <c r="Y28" s="811"/>
      <c r="Z28" s="811"/>
      <c r="AA28" s="811">
        <v>2</v>
      </c>
      <c r="AB28" s="811"/>
      <c r="AC28" s="811"/>
      <c r="AD28" s="811"/>
      <c r="AE28" s="812"/>
      <c r="AF28" s="813">
        <v>2</v>
      </c>
      <c r="AG28" s="811"/>
      <c r="AH28" s="811"/>
      <c r="AI28" s="811"/>
      <c r="AJ28" s="814"/>
      <c r="AK28" s="815" t="s">
        <v>541</v>
      </c>
      <c r="AL28" s="806"/>
      <c r="AM28" s="806"/>
      <c r="AN28" s="806"/>
      <c r="AO28" s="806"/>
      <c r="AP28" s="806" t="s">
        <v>542</v>
      </c>
      <c r="AQ28" s="806"/>
      <c r="AR28" s="806"/>
      <c r="AS28" s="806"/>
      <c r="AT28" s="806"/>
      <c r="AU28" s="806" t="s">
        <v>542</v>
      </c>
      <c r="AV28" s="806"/>
      <c r="AW28" s="806"/>
      <c r="AX28" s="806"/>
      <c r="AY28" s="806"/>
      <c r="AZ28" s="807" t="s">
        <v>545</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v>92</v>
      </c>
      <c r="R29" s="747"/>
      <c r="S29" s="747"/>
      <c r="T29" s="747"/>
      <c r="U29" s="747"/>
      <c r="V29" s="747">
        <v>92</v>
      </c>
      <c r="W29" s="747"/>
      <c r="X29" s="747"/>
      <c r="Y29" s="747"/>
      <c r="Z29" s="747"/>
      <c r="AA29" s="747">
        <v>0</v>
      </c>
      <c r="AB29" s="747"/>
      <c r="AC29" s="747"/>
      <c r="AD29" s="747"/>
      <c r="AE29" s="748"/>
      <c r="AF29" s="749">
        <v>0</v>
      </c>
      <c r="AG29" s="750"/>
      <c r="AH29" s="750"/>
      <c r="AI29" s="750"/>
      <c r="AJ29" s="751"/>
      <c r="AK29" s="818" t="s">
        <v>542</v>
      </c>
      <c r="AL29" s="819"/>
      <c r="AM29" s="819"/>
      <c r="AN29" s="819"/>
      <c r="AO29" s="819"/>
      <c r="AP29" s="819" t="s">
        <v>543</v>
      </c>
      <c r="AQ29" s="819"/>
      <c r="AR29" s="819"/>
      <c r="AS29" s="819"/>
      <c r="AT29" s="819"/>
      <c r="AU29" s="819" t="s">
        <v>544</v>
      </c>
      <c r="AV29" s="819"/>
      <c r="AW29" s="819"/>
      <c r="AX29" s="819"/>
      <c r="AY29" s="819"/>
      <c r="AZ29" s="820" t="s">
        <v>546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381</v>
      </c>
      <c r="C30" s="744"/>
      <c r="D30" s="744"/>
      <c r="E30" s="744"/>
      <c r="F30" s="744"/>
      <c r="G30" s="744"/>
      <c r="H30" s="744"/>
      <c r="I30" s="744"/>
      <c r="J30" s="744"/>
      <c r="K30" s="744"/>
      <c r="L30" s="744"/>
      <c r="M30" s="744"/>
      <c r="N30" s="744"/>
      <c r="O30" s="744"/>
      <c r="P30" s="745"/>
      <c r="Q30" s="746">
        <v>1109</v>
      </c>
      <c r="R30" s="747"/>
      <c r="S30" s="747"/>
      <c r="T30" s="747"/>
      <c r="U30" s="747"/>
      <c r="V30" s="747">
        <v>1180</v>
      </c>
      <c r="W30" s="747"/>
      <c r="X30" s="747"/>
      <c r="Y30" s="747"/>
      <c r="Z30" s="747"/>
      <c r="AA30" s="747">
        <v>-71</v>
      </c>
      <c r="AB30" s="747"/>
      <c r="AC30" s="747"/>
      <c r="AD30" s="747"/>
      <c r="AE30" s="748"/>
      <c r="AF30" s="749">
        <v>259</v>
      </c>
      <c r="AG30" s="750"/>
      <c r="AH30" s="750"/>
      <c r="AI30" s="750"/>
      <c r="AJ30" s="751"/>
      <c r="AK30" s="818">
        <v>390</v>
      </c>
      <c r="AL30" s="819"/>
      <c r="AM30" s="819"/>
      <c r="AN30" s="819"/>
      <c r="AO30" s="819"/>
      <c r="AP30" s="819">
        <v>1027</v>
      </c>
      <c r="AQ30" s="819"/>
      <c r="AR30" s="819"/>
      <c r="AS30" s="819"/>
      <c r="AT30" s="819"/>
      <c r="AU30" s="819">
        <v>710</v>
      </c>
      <c r="AV30" s="819"/>
      <c r="AW30" s="819"/>
      <c r="AX30" s="819"/>
      <c r="AY30" s="819"/>
      <c r="AZ30" s="820" t="s">
        <v>546</v>
      </c>
      <c r="BA30" s="820"/>
      <c r="BB30" s="820"/>
      <c r="BC30" s="820"/>
      <c r="BD30" s="820"/>
      <c r="BE30" s="816" t="s">
        <v>382</v>
      </c>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383</v>
      </c>
      <c r="C31" s="744"/>
      <c r="D31" s="744"/>
      <c r="E31" s="744"/>
      <c r="F31" s="744"/>
      <c r="G31" s="744"/>
      <c r="H31" s="744"/>
      <c r="I31" s="744"/>
      <c r="J31" s="744"/>
      <c r="K31" s="744"/>
      <c r="L31" s="744"/>
      <c r="M31" s="744"/>
      <c r="N31" s="744"/>
      <c r="O31" s="744"/>
      <c r="P31" s="745"/>
      <c r="Q31" s="746">
        <v>216</v>
      </c>
      <c r="R31" s="747"/>
      <c r="S31" s="747"/>
      <c r="T31" s="747"/>
      <c r="U31" s="747"/>
      <c r="V31" s="747">
        <v>235</v>
      </c>
      <c r="W31" s="747"/>
      <c r="X31" s="747"/>
      <c r="Y31" s="747"/>
      <c r="Z31" s="747"/>
      <c r="AA31" s="747">
        <v>-19</v>
      </c>
      <c r="AB31" s="747"/>
      <c r="AC31" s="747"/>
      <c r="AD31" s="747"/>
      <c r="AE31" s="748"/>
      <c r="AF31" s="749">
        <v>19</v>
      </c>
      <c r="AG31" s="750"/>
      <c r="AH31" s="750"/>
      <c r="AI31" s="750"/>
      <c r="AJ31" s="751"/>
      <c r="AK31" s="818">
        <v>14</v>
      </c>
      <c r="AL31" s="819"/>
      <c r="AM31" s="819"/>
      <c r="AN31" s="819"/>
      <c r="AO31" s="819"/>
      <c r="AP31" s="819">
        <v>89</v>
      </c>
      <c r="AQ31" s="819"/>
      <c r="AR31" s="819"/>
      <c r="AS31" s="819"/>
      <c r="AT31" s="819"/>
      <c r="AU31" s="819" t="s">
        <v>539</v>
      </c>
      <c r="AV31" s="819"/>
      <c r="AW31" s="819"/>
      <c r="AX31" s="819"/>
      <c r="AY31" s="819"/>
      <c r="AZ31" s="820" t="s">
        <v>546</v>
      </c>
      <c r="BA31" s="820"/>
      <c r="BB31" s="820"/>
      <c r="BC31" s="820"/>
      <c r="BD31" s="820"/>
      <c r="BE31" s="816" t="s">
        <v>382</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384</v>
      </c>
      <c r="C32" s="744"/>
      <c r="D32" s="744"/>
      <c r="E32" s="744"/>
      <c r="F32" s="744"/>
      <c r="G32" s="744"/>
      <c r="H32" s="744"/>
      <c r="I32" s="744"/>
      <c r="J32" s="744"/>
      <c r="K32" s="744"/>
      <c r="L32" s="744"/>
      <c r="M32" s="744"/>
      <c r="N32" s="744"/>
      <c r="O32" s="744"/>
      <c r="P32" s="745"/>
      <c r="Q32" s="746">
        <v>255</v>
      </c>
      <c r="R32" s="747"/>
      <c r="S32" s="747"/>
      <c r="T32" s="747"/>
      <c r="U32" s="747"/>
      <c r="V32" s="747">
        <v>291</v>
      </c>
      <c r="W32" s="747"/>
      <c r="X32" s="747"/>
      <c r="Y32" s="747"/>
      <c r="Z32" s="747"/>
      <c r="AA32" s="747">
        <v>-36</v>
      </c>
      <c r="AB32" s="747"/>
      <c r="AC32" s="747"/>
      <c r="AD32" s="747"/>
      <c r="AE32" s="748"/>
      <c r="AF32" s="749">
        <v>10</v>
      </c>
      <c r="AG32" s="750"/>
      <c r="AH32" s="750"/>
      <c r="AI32" s="750"/>
      <c r="AJ32" s="751"/>
      <c r="AK32" s="818">
        <v>114</v>
      </c>
      <c r="AL32" s="819"/>
      <c r="AM32" s="819"/>
      <c r="AN32" s="819"/>
      <c r="AO32" s="819"/>
      <c r="AP32" s="819">
        <v>29</v>
      </c>
      <c r="AQ32" s="819"/>
      <c r="AR32" s="819"/>
      <c r="AS32" s="819"/>
      <c r="AT32" s="819"/>
      <c r="AU32" s="819">
        <v>18</v>
      </c>
      <c r="AV32" s="819"/>
      <c r="AW32" s="819"/>
      <c r="AX32" s="819"/>
      <c r="AY32" s="819"/>
      <c r="AZ32" s="820" t="s">
        <v>545</v>
      </c>
      <c r="BA32" s="820"/>
      <c r="BB32" s="820"/>
      <c r="BC32" s="820"/>
      <c r="BD32" s="820"/>
      <c r="BE32" s="816" t="s">
        <v>382</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385</v>
      </c>
      <c r="C33" s="744"/>
      <c r="D33" s="744"/>
      <c r="E33" s="744"/>
      <c r="F33" s="744"/>
      <c r="G33" s="744"/>
      <c r="H33" s="744"/>
      <c r="I33" s="744"/>
      <c r="J33" s="744"/>
      <c r="K33" s="744"/>
      <c r="L33" s="744"/>
      <c r="M33" s="744"/>
      <c r="N33" s="744"/>
      <c r="O33" s="744"/>
      <c r="P33" s="745"/>
      <c r="Q33" s="746">
        <v>503</v>
      </c>
      <c r="R33" s="747"/>
      <c r="S33" s="747"/>
      <c r="T33" s="747"/>
      <c r="U33" s="747"/>
      <c r="V33" s="747">
        <v>497</v>
      </c>
      <c r="W33" s="747"/>
      <c r="X33" s="747"/>
      <c r="Y33" s="747"/>
      <c r="Z33" s="747"/>
      <c r="AA33" s="747">
        <v>6</v>
      </c>
      <c r="AB33" s="747"/>
      <c r="AC33" s="747"/>
      <c r="AD33" s="747"/>
      <c r="AE33" s="748"/>
      <c r="AF33" s="749">
        <v>5</v>
      </c>
      <c r="AG33" s="750"/>
      <c r="AH33" s="750"/>
      <c r="AI33" s="750"/>
      <c r="AJ33" s="751"/>
      <c r="AK33" s="818">
        <v>248</v>
      </c>
      <c r="AL33" s="819"/>
      <c r="AM33" s="819"/>
      <c r="AN33" s="819"/>
      <c r="AO33" s="819"/>
      <c r="AP33" s="819">
        <v>3305</v>
      </c>
      <c r="AQ33" s="819"/>
      <c r="AR33" s="819"/>
      <c r="AS33" s="819"/>
      <c r="AT33" s="819"/>
      <c r="AU33" s="819">
        <v>2579</v>
      </c>
      <c r="AV33" s="819"/>
      <c r="AW33" s="819"/>
      <c r="AX33" s="819"/>
      <c r="AY33" s="819"/>
      <c r="AZ33" s="820" t="s">
        <v>546</v>
      </c>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367</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296</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390</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391</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529</v>
      </c>
      <c r="C68" s="858"/>
      <c r="D68" s="858"/>
      <c r="E68" s="858"/>
      <c r="F68" s="858"/>
      <c r="G68" s="858"/>
      <c r="H68" s="858"/>
      <c r="I68" s="858"/>
      <c r="J68" s="858"/>
      <c r="K68" s="858"/>
      <c r="L68" s="858"/>
      <c r="M68" s="858"/>
      <c r="N68" s="858"/>
      <c r="O68" s="858"/>
      <c r="P68" s="859"/>
      <c r="Q68" s="860">
        <v>54</v>
      </c>
      <c r="R68" s="854"/>
      <c r="S68" s="854"/>
      <c r="T68" s="854"/>
      <c r="U68" s="854"/>
      <c r="V68" s="854">
        <v>54</v>
      </c>
      <c r="W68" s="854"/>
      <c r="X68" s="854"/>
      <c r="Y68" s="854"/>
      <c r="Z68" s="854"/>
      <c r="AA68" s="854">
        <v>1</v>
      </c>
      <c r="AB68" s="854"/>
      <c r="AC68" s="854"/>
      <c r="AD68" s="854"/>
      <c r="AE68" s="854"/>
      <c r="AF68" s="854">
        <v>1</v>
      </c>
      <c r="AG68" s="854"/>
      <c r="AH68" s="854"/>
      <c r="AI68" s="854"/>
      <c r="AJ68" s="854"/>
      <c r="AK68" s="854" t="s">
        <v>540</v>
      </c>
      <c r="AL68" s="854"/>
      <c r="AM68" s="854"/>
      <c r="AN68" s="854"/>
      <c r="AO68" s="854"/>
      <c r="AP68" s="854">
        <v>28</v>
      </c>
      <c r="AQ68" s="854"/>
      <c r="AR68" s="854"/>
      <c r="AS68" s="854"/>
      <c r="AT68" s="854"/>
      <c r="AU68" s="854">
        <v>28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530</v>
      </c>
      <c r="C69" s="862"/>
      <c r="D69" s="862"/>
      <c r="E69" s="862"/>
      <c r="F69" s="862"/>
      <c r="G69" s="862"/>
      <c r="H69" s="862"/>
      <c r="I69" s="862"/>
      <c r="J69" s="862"/>
      <c r="K69" s="862"/>
      <c r="L69" s="862"/>
      <c r="M69" s="862"/>
      <c r="N69" s="862"/>
      <c r="O69" s="862"/>
      <c r="P69" s="863"/>
      <c r="Q69" s="864">
        <v>44</v>
      </c>
      <c r="R69" s="819"/>
      <c r="S69" s="819"/>
      <c r="T69" s="819"/>
      <c r="U69" s="819"/>
      <c r="V69" s="819">
        <v>42</v>
      </c>
      <c r="W69" s="819"/>
      <c r="X69" s="819"/>
      <c r="Y69" s="819"/>
      <c r="Z69" s="819"/>
      <c r="AA69" s="819">
        <v>2</v>
      </c>
      <c r="AB69" s="819"/>
      <c r="AC69" s="819"/>
      <c r="AD69" s="819"/>
      <c r="AE69" s="819"/>
      <c r="AF69" s="819">
        <v>2</v>
      </c>
      <c r="AG69" s="819"/>
      <c r="AH69" s="819"/>
      <c r="AI69" s="819"/>
      <c r="AJ69" s="819"/>
      <c r="AK69" s="819" t="s">
        <v>540</v>
      </c>
      <c r="AL69" s="819"/>
      <c r="AM69" s="819"/>
      <c r="AN69" s="819"/>
      <c r="AO69" s="819"/>
      <c r="AP69" s="819">
        <v>2</v>
      </c>
      <c r="AQ69" s="819"/>
      <c r="AR69" s="819"/>
      <c r="AS69" s="819"/>
      <c r="AT69" s="819"/>
      <c r="AU69" s="819">
        <v>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531</v>
      </c>
      <c r="C70" s="862"/>
      <c r="D70" s="862"/>
      <c r="E70" s="862"/>
      <c r="F70" s="862"/>
      <c r="G70" s="862"/>
      <c r="H70" s="862"/>
      <c r="I70" s="862"/>
      <c r="J70" s="862"/>
      <c r="K70" s="862"/>
      <c r="L70" s="862"/>
      <c r="M70" s="862"/>
      <c r="N70" s="862"/>
      <c r="O70" s="862"/>
      <c r="P70" s="863"/>
      <c r="Q70" s="864" t="s">
        <v>539</v>
      </c>
      <c r="R70" s="819"/>
      <c r="S70" s="819"/>
      <c r="T70" s="819"/>
      <c r="U70" s="819"/>
      <c r="V70" s="819" t="s">
        <v>539</v>
      </c>
      <c r="W70" s="819"/>
      <c r="X70" s="819"/>
      <c r="Y70" s="819"/>
      <c r="Z70" s="819"/>
      <c r="AA70" s="819" t="s">
        <v>539</v>
      </c>
      <c r="AB70" s="819"/>
      <c r="AC70" s="819"/>
      <c r="AD70" s="819"/>
      <c r="AE70" s="819"/>
      <c r="AF70" s="819" t="s">
        <v>539</v>
      </c>
      <c r="AG70" s="819"/>
      <c r="AH70" s="819"/>
      <c r="AI70" s="819"/>
      <c r="AJ70" s="819"/>
      <c r="AK70" s="819" t="s">
        <v>539</v>
      </c>
      <c r="AL70" s="819"/>
      <c r="AM70" s="819"/>
      <c r="AN70" s="819"/>
      <c r="AO70" s="819"/>
      <c r="AP70" s="867" t="s">
        <v>539</v>
      </c>
      <c r="AQ70" s="868"/>
      <c r="AR70" s="868"/>
      <c r="AS70" s="868"/>
      <c r="AT70" s="818"/>
      <c r="AU70" s="819" t="s">
        <v>539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532</v>
      </c>
      <c r="C71" s="862"/>
      <c r="D71" s="862"/>
      <c r="E71" s="862"/>
      <c r="F71" s="862"/>
      <c r="G71" s="862"/>
      <c r="H71" s="862"/>
      <c r="I71" s="862"/>
      <c r="J71" s="862"/>
      <c r="K71" s="862"/>
      <c r="L71" s="862"/>
      <c r="M71" s="862"/>
      <c r="N71" s="862"/>
      <c r="O71" s="862"/>
      <c r="P71" s="863"/>
      <c r="Q71" s="864">
        <v>20</v>
      </c>
      <c r="R71" s="819"/>
      <c r="S71" s="819"/>
      <c r="T71" s="819"/>
      <c r="U71" s="819"/>
      <c r="V71" s="819">
        <v>18</v>
      </c>
      <c r="W71" s="819"/>
      <c r="X71" s="819"/>
      <c r="Y71" s="819"/>
      <c r="Z71" s="819"/>
      <c r="AA71" s="819">
        <v>3</v>
      </c>
      <c r="AB71" s="819"/>
      <c r="AC71" s="819"/>
      <c r="AD71" s="819"/>
      <c r="AE71" s="819"/>
      <c r="AF71" s="819">
        <v>3</v>
      </c>
      <c r="AG71" s="819"/>
      <c r="AH71" s="819"/>
      <c r="AI71" s="819"/>
      <c r="AJ71" s="819"/>
      <c r="AK71" s="819" t="s">
        <v>540</v>
      </c>
      <c r="AL71" s="819"/>
      <c r="AM71" s="819"/>
      <c r="AN71" s="819"/>
      <c r="AO71" s="819"/>
      <c r="AP71" s="819" t="s">
        <v>540</v>
      </c>
      <c r="AQ71" s="819"/>
      <c r="AR71" s="819"/>
      <c r="AS71" s="819"/>
      <c r="AT71" s="819"/>
      <c r="AU71" s="819" t="s">
        <v>540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533</v>
      </c>
      <c r="C72" s="862"/>
      <c r="D72" s="862"/>
      <c r="E72" s="862"/>
      <c r="F72" s="862"/>
      <c r="G72" s="862"/>
      <c r="H72" s="862"/>
      <c r="I72" s="862"/>
      <c r="J72" s="862"/>
      <c r="K72" s="862"/>
      <c r="L72" s="862"/>
      <c r="M72" s="862"/>
      <c r="N72" s="862"/>
      <c r="O72" s="862"/>
      <c r="P72" s="863"/>
      <c r="Q72" s="864">
        <v>498</v>
      </c>
      <c r="R72" s="819"/>
      <c r="S72" s="819"/>
      <c r="T72" s="819"/>
      <c r="U72" s="819"/>
      <c r="V72" s="819">
        <v>498</v>
      </c>
      <c r="W72" s="819"/>
      <c r="X72" s="819"/>
      <c r="Y72" s="819"/>
      <c r="Z72" s="819"/>
      <c r="AA72" s="819" t="s">
        <v>539</v>
      </c>
      <c r="AB72" s="819"/>
      <c r="AC72" s="819"/>
      <c r="AD72" s="819"/>
      <c r="AE72" s="819"/>
      <c r="AF72" s="819" t="s">
        <v>540</v>
      </c>
      <c r="AG72" s="819"/>
      <c r="AH72" s="819"/>
      <c r="AI72" s="819"/>
      <c r="AJ72" s="819"/>
      <c r="AK72" s="819" t="s">
        <v>539</v>
      </c>
      <c r="AL72" s="819"/>
      <c r="AM72" s="819"/>
      <c r="AN72" s="819"/>
      <c r="AO72" s="819"/>
      <c r="AP72" s="819">
        <v>489</v>
      </c>
      <c r="AQ72" s="819"/>
      <c r="AR72" s="819"/>
      <c r="AS72" s="819"/>
      <c r="AT72" s="819"/>
      <c r="AU72" s="819">
        <v>86</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534</v>
      </c>
      <c r="C73" s="862"/>
      <c r="D73" s="862"/>
      <c r="E73" s="862"/>
      <c r="F73" s="862"/>
      <c r="G73" s="862"/>
      <c r="H73" s="862"/>
      <c r="I73" s="862"/>
      <c r="J73" s="862"/>
      <c r="K73" s="862"/>
      <c r="L73" s="862"/>
      <c r="M73" s="862"/>
      <c r="N73" s="862"/>
      <c r="O73" s="862"/>
      <c r="P73" s="863"/>
      <c r="Q73" s="864">
        <v>470</v>
      </c>
      <c r="R73" s="819"/>
      <c r="S73" s="819"/>
      <c r="T73" s="819"/>
      <c r="U73" s="819"/>
      <c r="V73" s="819">
        <v>465</v>
      </c>
      <c r="W73" s="819"/>
      <c r="X73" s="819"/>
      <c r="Y73" s="819"/>
      <c r="Z73" s="819"/>
      <c r="AA73" s="819">
        <v>5</v>
      </c>
      <c r="AB73" s="819"/>
      <c r="AC73" s="819"/>
      <c r="AD73" s="819"/>
      <c r="AE73" s="819"/>
      <c r="AF73" s="819">
        <v>5</v>
      </c>
      <c r="AG73" s="819"/>
      <c r="AH73" s="819"/>
      <c r="AI73" s="819"/>
      <c r="AJ73" s="819"/>
      <c r="AK73" s="819" t="s">
        <v>540</v>
      </c>
      <c r="AL73" s="819"/>
      <c r="AM73" s="819"/>
      <c r="AN73" s="819"/>
      <c r="AO73" s="819"/>
      <c r="AP73" s="819">
        <v>1283</v>
      </c>
      <c r="AQ73" s="819"/>
      <c r="AR73" s="819"/>
      <c r="AS73" s="819"/>
      <c r="AT73" s="819"/>
      <c r="AU73" s="819">
        <v>49</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535</v>
      </c>
      <c r="C74" s="862"/>
      <c r="D74" s="862"/>
      <c r="E74" s="862"/>
      <c r="F74" s="862"/>
      <c r="G74" s="862"/>
      <c r="H74" s="862"/>
      <c r="I74" s="862"/>
      <c r="J74" s="862"/>
      <c r="K74" s="862"/>
      <c r="L74" s="862"/>
      <c r="M74" s="862"/>
      <c r="N74" s="862"/>
      <c r="O74" s="862"/>
      <c r="P74" s="863"/>
      <c r="Q74" s="864">
        <v>61</v>
      </c>
      <c r="R74" s="819"/>
      <c r="S74" s="819"/>
      <c r="T74" s="819"/>
      <c r="U74" s="819"/>
      <c r="V74" s="819">
        <v>32</v>
      </c>
      <c r="W74" s="819"/>
      <c r="X74" s="819"/>
      <c r="Y74" s="819"/>
      <c r="Z74" s="819"/>
      <c r="AA74" s="819">
        <v>29</v>
      </c>
      <c r="AB74" s="819"/>
      <c r="AC74" s="819"/>
      <c r="AD74" s="819"/>
      <c r="AE74" s="819"/>
      <c r="AF74" s="819">
        <v>29</v>
      </c>
      <c r="AG74" s="819"/>
      <c r="AH74" s="819"/>
      <c r="AI74" s="819"/>
      <c r="AJ74" s="819"/>
      <c r="AK74" s="819">
        <v>6</v>
      </c>
      <c r="AL74" s="819"/>
      <c r="AM74" s="819"/>
      <c r="AN74" s="819"/>
      <c r="AO74" s="819"/>
      <c r="AP74" s="819" t="s">
        <v>540</v>
      </c>
      <c r="AQ74" s="819"/>
      <c r="AR74" s="819"/>
      <c r="AS74" s="819"/>
      <c r="AT74" s="819"/>
      <c r="AU74" s="819" t="s">
        <v>539</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536</v>
      </c>
      <c r="C75" s="862"/>
      <c r="D75" s="862"/>
      <c r="E75" s="862"/>
      <c r="F75" s="862"/>
      <c r="G75" s="862"/>
      <c r="H75" s="862"/>
      <c r="I75" s="862"/>
      <c r="J75" s="862"/>
      <c r="K75" s="862"/>
      <c r="L75" s="862"/>
      <c r="M75" s="862"/>
      <c r="N75" s="862"/>
      <c r="O75" s="862"/>
      <c r="P75" s="863"/>
      <c r="Q75" s="869">
        <v>1397</v>
      </c>
      <c r="R75" s="868"/>
      <c r="S75" s="868"/>
      <c r="T75" s="868"/>
      <c r="U75" s="818"/>
      <c r="V75" s="867">
        <v>1397</v>
      </c>
      <c r="W75" s="868"/>
      <c r="X75" s="868"/>
      <c r="Y75" s="868"/>
      <c r="Z75" s="818"/>
      <c r="AA75" s="867" t="s">
        <v>540</v>
      </c>
      <c r="AB75" s="868"/>
      <c r="AC75" s="868"/>
      <c r="AD75" s="868"/>
      <c r="AE75" s="818"/>
      <c r="AF75" s="867" t="s">
        <v>539</v>
      </c>
      <c r="AG75" s="868"/>
      <c r="AH75" s="868"/>
      <c r="AI75" s="868"/>
      <c r="AJ75" s="818"/>
      <c r="AK75" s="867" t="s">
        <v>540</v>
      </c>
      <c r="AL75" s="868"/>
      <c r="AM75" s="868"/>
      <c r="AN75" s="868"/>
      <c r="AO75" s="818"/>
      <c r="AP75" s="867">
        <v>855</v>
      </c>
      <c r="AQ75" s="868"/>
      <c r="AR75" s="868"/>
      <c r="AS75" s="868"/>
      <c r="AT75" s="818"/>
      <c r="AU75" s="867">
        <v>413</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537</v>
      </c>
      <c r="C76" s="862"/>
      <c r="D76" s="862"/>
      <c r="E76" s="862"/>
      <c r="F76" s="862"/>
      <c r="G76" s="862"/>
      <c r="H76" s="862"/>
      <c r="I76" s="862"/>
      <c r="J76" s="862"/>
      <c r="K76" s="862"/>
      <c r="L76" s="862"/>
      <c r="M76" s="862"/>
      <c r="N76" s="862"/>
      <c r="O76" s="862"/>
      <c r="P76" s="863"/>
      <c r="Q76" s="869">
        <v>1656</v>
      </c>
      <c r="R76" s="868"/>
      <c r="S76" s="868"/>
      <c r="T76" s="868"/>
      <c r="U76" s="818"/>
      <c r="V76" s="867">
        <v>1604</v>
      </c>
      <c r="W76" s="868"/>
      <c r="X76" s="868"/>
      <c r="Y76" s="868"/>
      <c r="Z76" s="818"/>
      <c r="AA76" s="867">
        <v>52</v>
      </c>
      <c r="AB76" s="868"/>
      <c r="AC76" s="868"/>
      <c r="AD76" s="868"/>
      <c r="AE76" s="818"/>
      <c r="AF76" s="867">
        <v>1307</v>
      </c>
      <c r="AG76" s="868"/>
      <c r="AH76" s="868"/>
      <c r="AI76" s="868"/>
      <c r="AJ76" s="818"/>
      <c r="AK76" s="867" t="s">
        <v>540</v>
      </c>
      <c r="AL76" s="868"/>
      <c r="AM76" s="868"/>
      <c r="AN76" s="868"/>
      <c r="AO76" s="818"/>
      <c r="AP76" s="867">
        <v>4807</v>
      </c>
      <c r="AQ76" s="868"/>
      <c r="AR76" s="868"/>
      <c r="AS76" s="868"/>
      <c r="AT76" s="818"/>
      <c r="AU76" s="867">
        <v>130</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538</v>
      </c>
      <c r="C77" s="862"/>
      <c r="D77" s="862"/>
      <c r="E77" s="862"/>
      <c r="F77" s="862"/>
      <c r="G77" s="862"/>
      <c r="H77" s="862"/>
      <c r="I77" s="862"/>
      <c r="J77" s="862"/>
      <c r="K77" s="862"/>
      <c r="L77" s="862"/>
      <c r="M77" s="862"/>
      <c r="N77" s="862"/>
      <c r="O77" s="862"/>
      <c r="P77" s="863"/>
      <c r="Q77" s="869">
        <v>797</v>
      </c>
      <c r="R77" s="868"/>
      <c r="S77" s="868"/>
      <c r="T77" s="868"/>
      <c r="U77" s="818"/>
      <c r="V77" s="867">
        <v>810</v>
      </c>
      <c r="W77" s="868"/>
      <c r="X77" s="868"/>
      <c r="Y77" s="868"/>
      <c r="Z77" s="818"/>
      <c r="AA77" s="867">
        <v>10</v>
      </c>
      <c r="AB77" s="868"/>
      <c r="AC77" s="868"/>
      <c r="AD77" s="868"/>
      <c r="AE77" s="818"/>
      <c r="AF77" s="867">
        <v>10</v>
      </c>
      <c r="AG77" s="868"/>
      <c r="AH77" s="868"/>
      <c r="AI77" s="868"/>
      <c r="AJ77" s="818"/>
      <c r="AK77" s="867" t="s">
        <v>540</v>
      </c>
      <c r="AL77" s="868"/>
      <c r="AM77" s="868"/>
      <c r="AN77" s="868"/>
      <c r="AO77" s="818"/>
      <c r="AP77" s="867" t="s">
        <v>540</v>
      </c>
      <c r="AQ77" s="868"/>
      <c r="AR77" s="868"/>
      <c r="AS77" s="868"/>
      <c r="AT77" s="818"/>
      <c r="AU77" s="867" t="s">
        <v>540</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367</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285</v>
      </c>
      <c r="AG109" s="883"/>
      <c r="AH109" s="883"/>
      <c r="AI109" s="883"/>
      <c r="AJ109" s="884"/>
      <c r="AK109" s="882" t="s">
        <v>284</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285</v>
      </c>
      <c r="BW109" s="883"/>
      <c r="BX109" s="883"/>
      <c r="BY109" s="883"/>
      <c r="BZ109" s="884"/>
      <c r="CA109" s="882" t="s">
        <v>284</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285</v>
      </c>
      <c r="DM109" s="883"/>
      <c r="DN109" s="883"/>
      <c r="DO109" s="883"/>
      <c r="DP109" s="884"/>
      <c r="DQ109" s="882" t="s">
        <v>284</v>
      </c>
      <c r="DR109" s="883"/>
      <c r="DS109" s="883"/>
      <c r="DT109" s="883"/>
      <c r="DU109" s="884"/>
      <c r="DV109" s="882" t="s">
        <v>402</v>
      </c>
      <c r="DW109" s="883"/>
      <c r="DX109" s="883"/>
      <c r="DY109" s="883"/>
      <c r="DZ109" s="885"/>
    </row>
    <row r="110" spans="1:131" s="197" customFormat="1" ht="26.25" customHeight="1" x14ac:dyDescent="0.15">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837702</v>
      </c>
      <c r="AB110" s="890"/>
      <c r="AC110" s="890"/>
      <c r="AD110" s="890"/>
      <c r="AE110" s="891"/>
      <c r="AF110" s="892">
        <v>787708</v>
      </c>
      <c r="AG110" s="890"/>
      <c r="AH110" s="890"/>
      <c r="AI110" s="890"/>
      <c r="AJ110" s="891"/>
      <c r="AK110" s="892">
        <v>726446</v>
      </c>
      <c r="AL110" s="890"/>
      <c r="AM110" s="890"/>
      <c r="AN110" s="890"/>
      <c r="AO110" s="891"/>
      <c r="AP110" s="893">
        <v>30.9</v>
      </c>
      <c r="AQ110" s="894"/>
      <c r="AR110" s="894"/>
      <c r="AS110" s="894"/>
      <c r="AT110" s="895"/>
      <c r="AU110" s="896" t="s">
        <v>61</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6231250</v>
      </c>
      <c r="BR110" s="927"/>
      <c r="BS110" s="927"/>
      <c r="BT110" s="927"/>
      <c r="BU110" s="927"/>
      <c r="BV110" s="927">
        <v>6359284</v>
      </c>
      <c r="BW110" s="927"/>
      <c r="BX110" s="927"/>
      <c r="BY110" s="927"/>
      <c r="BZ110" s="927"/>
      <c r="CA110" s="927">
        <v>6133151</v>
      </c>
      <c r="CB110" s="927"/>
      <c r="CC110" s="927"/>
      <c r="CD110" s="927"/>
      <c r="CE110" s="927"/>
      <c r="CF110" s="941">
        <v>261.3</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x14ac:dyDescent="0.15">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v>52109</v>
      </c>
      <c r="BR111" s="920"/>
      <c r="BS111" s="920"/>
      <c r="BT111" s="920"/>
      <c r="BU111" s="920"/>
      <c r="BV111" s="920">
        <v>34450</v>
      </c>
      <c r="BW111" s="920"/>
      <c r="BX111" s="920"/>
      <c r="BY111" s="920"/>
      <c r="BZ111" s="920"/>
      <c r="CA111" s="920">
        <v>20400</v>
      </c>
      <c r="CB111" s="920"/>
      <c r="CC111" s="920"/>
      <c r="CD111" s="920"/>
      <c r="CE111" s="920"/>
      <c r="CF111" s="914">
        <v>0.9</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x14ac:dyDescent="0.15">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3520670</v>
      </c>
      <c r="BR112" s="920"/>
      <c r="BS112" s="920"/>
      <c r="BT112" s="920"/>
      <c r="BU112" s="920"/>
      <c r="BV112" s="920">
        <v>3409976</v>
      </c>
      <c r="BW112" s="920"/>
      <c r="BX112" s="920"/>
      <c r="BY112" s="920"/>
      <c r="BZ112" s="920"/>
      <c r="CA112" s="920">
        <v>3306767</v>
      </c>
      <c r="CB112" s="920"/>
      <c r="CC112" s="920"/>
      <c r="CD112" s="920"/>
      <c r="CE112" s="920"/>
      <c r="CF112" s="914">
        <v>140.9</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x14ac:dyDescent="0.15">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312630</v>
      </c>
      <c r="AB113" s="934"/>
      <c r="AC113" s="934"/>
      <c r="AD113" s="934"/>
      <c r="AE113" s="935"/>
      <c r="AF113" s="936">
        <v>331818</v>
      </c>
      <c r="AG113" s="934"/>
      <c r="AH113" s="934"/>
      <c r="AI113" s="934"/>
      <c r="AJ113" s="935"/>
      <c r="AK113" s="936">
        <v>343142</v>
      </c>
      <c r="AL113" s="934"/>
      <c r="AM113" s="934"/>
      <c r="AN113" s="934"/>
      <c r="AO113" s="935"/>
      <c r="AP113" s="937">
        <v>14.6</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519202</v>
      </c>
      <c r="BR113" s="920"/>
      <c r="BS113" s="920"/>
      <c r="BT113" s="920"/>
      <c r="BU113" s="920"/>
      <c r="BV113" s="920">
        <v>429457</v>
      </c>
      <c r="BW113" s="920"/>
      <c r="BX113" s="920"/>
      <c r="BY113" s="920"/>
      <c r="BZ113" s="920"/>
      <c r="CA113" s="920">
        <v>706629</v>
      </c>
      <c r="CB113" s="920"/>
      <c r="CC113" s="920"/>
      <c r="CD113" s="920"/>
      <c r="CE113" s="920"/>
      <c r="CF113" s="914">
        <v>30.1</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x14ac:dyDescent="0.15">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67541</v>
      </c>
      <c r="AB114" s="959"/>
      <c r="AC114" s="959"/>
      <c r="AD114" s="959"/>
      <c r="AE114" s="960"/>
      <c r="AF114" s="961">
        <v>67547</v>
      </c>
      <c r="AG114" s="959"/>
      <c r="AH114" s="959"/>
      <c r="AI114" s="959"/>
      <c r="AJ114" s="960"/>
      <c r="AK114" s="961">
        <v>69186</v>
      </c>
      <c r="AL114" s="959"/>
      <c r="AM114" s="959"/>
      <c r="AN114" s="959"/>
      <c r="AO114" s="960"/>
      <c r="AP114" s="962">
        <v>2.9</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683872</v>
      </c>
      <c r="BR114" s="920"/>
      <c r="BS114" s="920"/>
      <c r="BT114" s="920"/>
      <c r="BU114" s="920"/>
      <c r="BV114" s="920">
        <v>571277</v>
      </c>
      <c r="BW114" s="920"/>
      <c r="BX114" s="920"/>
      <c r="BY114" s="920"/>
      <c r="BZ114" s="920"/>
      <c r="CA114" s="920">
        <v>586630</v>
      </c>
      <c r="CB114" s="920"/>
      <c r="CC114" s="920"/>
      <c r="CD114" s="920"/>
      <c r="CE114" s="920"/>
      <c r="CF114" s="914">
        <v>25</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v>47309</v>
      </c>
      <c r="DH114" s="959"/>
      <c r="DI114" s="959"/>
      <c r="DJ114" s="959"/>
      <c r="DK114" s="960"/>
      <c r="DL114" s="961">
        <v>31750</v>
      </c>
      <c r="DM114" s="959"/>
      <c r="DN114" s="959"/>
      <c r="DO114" s="959"/>
      <c r="DP114" s="960"/>
      <c r="DQ114" s="961">
        <v>19050</v>
      </c>
      <c r="DR114" s="959"/>
      <c r="DS114" s="959"/>
      <c r="DT114" s="959"/>
      <c r="DU114" s="960"/>
      <c r="DV114" s="962">
        <v>0.8</v>
      </c>
      <c r="DW114" s="963"/>
      <c r="DX114" s="963"/>
      <c r="DY114" s="963"/>
      <c r="DZ114" s="964"/>
    </row>
    <row r="115" spans="1:130" s="197" customFormat="1" ht="26.25" customHeight="1" x14ac:dyDescent="0.15">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19339</v>
      </c>
      <c r="AB115" s="934"/>
      <c r="AC115" s="934"/>
      <c r="AD115" s="934"/>
      <c r="AE115" s="935"/>
      <c r="AF115" s="936">
        <v>14179</v>
      </c>
      <c r="AG115" s="934"/>
      <c r="AH115" s="934"/>
      <c r="AI115" s="934"/>
      <c r="AJ115" s="935"/>
      <c r="AK115" s="936">
        <v>13329</v>
      </c>
      <c r="AL115" s="934"/>
      <c r="AM115" s="934"/>
      <c r="AN115" s="934"/>
      <c r="AO115" s="935"/>
      <c r="AP115" s="937">
        <v>0.6</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x14ac:dyDescent="0.15">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4800</v>
      </c>
      <c r="DH116" s="959"/>
      <c r="DI116" s="959"/>
      <c r="DJ116" s="959"/>
      <c r="DK116" s="960"/>
      <c r="DL116" s="961">
        <v>2700</v>
      </c>
      <c r="DM116" s="959"/>
      <c r="DN116" s="959"/>
      <c r="DO116" s="959"/>
      <c r="DP116" s="960"/>
      <c r="DQ116" s="961">
        <v>1350</v>
      </c>
      <c r="DR116" s="959"/>
      <c r="DS116" s="959"/>
      <c r="DT116" s="959"/>
      <c r="DU116" s="960"/>
      <c r="DV116" s="962">
        <v>0.1</v>
      </c>
      <c r="DW116" s="963"/>
      <c r="DX116" s="963"/>
      <c r="DY116" s="963"/>
      <c r="DZ116" s="964"/>
    </row>
    <row r="117" spans="1:130" s="197" customFormat="1" ht="26.25" customHeight="1" x14ac:dyDescent="0.15">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1237212</v>
      </c>
      <c r="AB117" s="966"/>
      <c r="AC117" s="966"/>
      <c r="AD117" s="966"/>
      <c r="AE117" s="967"/>
      <c r="AF117" s="965">
        <v>1201252</v>
      </c>
      <c r="AG117" s="966"/>
      <c r="AH117" s="966"/>
      <c r="AI117" s="966"/>
      <c r="AJ117" s="967"/>
      <c r="AK117" s="965">
        <v>1152103</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x14ac:dyDescent="0.15">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285</v>
      </c>
      <c r="AG118" s="883"/>
      <c r="AH118" s="883"/>
      <c r="AI118" s="883"/>
      <c r="AJ118" s="884"/>
      <c r="AK118" s="882" t="s">
        <v>284</v>
      </c>
      <c r="AL118" s="883"/>
      <c r="AM118" s="883"/>
      <c r="AN118" s="883"/>
      <c r="AO118" s="884"/>
      <c r="AP118" s="990" t="s">
        <v>402</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430</v>
      </c>
      <c r="BP118" s="994"/>
      <c r="BQ118" s="985">
        <v>11007103</v>
      </c>
      <c r="BR118" s="986"/>
      <c r="BS118" s="986"/>
      <c r="BT118" s="986"/>
      <c r="BU118" s="986"/>
      <c r="BV118" s="986">
        <v>10804444</v>
      </c>
      <c r="BW118" s="986"/>
      <c r="BX118" s="986"/>
      <c r="BY118" s="986"/>
      <c r="BZ118" s="986"/>
      <c r="CA118" s="986">
        <v>10753577</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x14ac:dyDescent="0.15">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1517290</v>
      </c>
      <c r="BR119" s="927"/>
      <c r="BS119" s="927"/>
      <c r="BT119" s="927"/>
      <c r="BU119" s="927"/>
      <c r="BV119" s="927">
        <v>1458148</v>
      </c>
      <c r="BW119" s="927"/>
      <c r="BX119" s="927"/>
      <c r="BY119" s="927"/>
      <c r="BZ119" s="927"/>
      <c r="CA119" s="927">
        <v>1508499</v>
      </c>
      <c r="CB119" s="927"/>
      <c r="CC119" s="927"/>
      <c r="CD119" s="927"/>
      <c r="CE119" s="927"/>
      <c r="CF119" s="941">
        <v>64.3</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x14ac:dyDescent="0.15">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v>1135935</v>
      </c>
      <c r="BR120" s="920"/>
      <c r="BS120" s="920"/>
      <c r="BT120" s="920"/>
      <c r="BU120" s="920"/>
      <c r="BV120" s="920">
        <v>896571</v>
      </c>
      <c r="BW120" s="920"/>
      <c r="BX120" s="920"/>
      <c r="BY120" s="920"/>
      <c r="BZ120" s="920"/>
      <c r="CA120" s="920">
        <v>765048</v>
      </c>
      <c r="CB120" s="920"/>
      <c r="CC120" s="920"/>
      <c r="CD120" s="920"/>
      <c r="CE120" s="920"/>
      <c r="CF120" s="914">
        <v>32.6</v>
      </c>
      <c r="CG120" s="915"/>
      <c r="CH120" s="915"/>
      <c r="CI120" s="915"/>
      <c r="CJ120" s="915"/>
      <c r="CK120" s="1013" t="s">
        <v>436</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2793426</v>
      </c>
      <c r="DH120" s="927"/>
      <c r="DI120" s="927"/>
      <c r="DJ120" s="927"/>
      <c r="DK120" s="927"/>
      <c r="DL120" s="927">
        <v>2708883</v>
      </c>
      <c r="DM120" s="927"/>
      <c r="DN120" s="927"/>
      <c r="DO120" s="927"/>
      <c r="DP120" s="927"/>
      <c r="DQ120" s="927">
        <v>2578964</v>
      </c>
      <c r="DR120" s="927"/>
      <c r="DS120" s="927"/>
      <c r="DT120" s="927"/>
      <c r="DU120" s="927"/>
      <c r="DV120" s="928">
        <v>109.9</v>
      </c>
      <c r="DW120" s="928"/>
      <c r="DX120" s="928"/>
      <c r="DY120" s="928"/>
      <c r="DZ120" s="929"/>
    </row>
    <row r="121" spans="1:130" s="197" customFormat="1" ht="26.25" customHeight="1" x14ac:dyDescent="0.15">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7083904</v>
      </c>
      <c r="BR121" s="986"/>
      <c r="BS121" s="986"/>
      <c r="BT121" s="986"/>
      <c r="BU121" s="986"/>
      <c r="BV121" s="986">
        <v>6607569</v>
      </c>
      <c r="BW121" s="986"/>
      <c r="BX121" s="986"/>
      <c r="BY121" s="986"/>
      <c r="BZ121" s="986"/>
      <c r="CA121" s="986">
        <v>6969188</v>
      </c>
      <c r="CB121" s="986"/>
      <c r="CC121" s="986"/>
      <c r="CD121" s="986"/>
      <c r="CE121" s="986"/>
      <c r="CF121" s="1024">
        <v>296.89999999999998</v>
      </c>
      <c r="CG121" s="1025"/>
      <c r="CH121" s="1025"/>
      <c r="CI121" s="1025"/>
      <c r="CJ121" s="1025"/>
      <c r="CK121" s="1016"/>
      <c r="CL121" s="1017"/>
      <c r="CM121" s="1017"/>
      <c r="CN121" s="1017"/>
      <c r="CO121" s="1018"/>
      <c r="CP121" s="1007" t="s">
        <v>381</v>
      </c>
      <c r="CQ121" s="1008"/>
      <c r="CR121" s="1008"/>
      <c r="CS121" s="1008"/>
      <c r="CT121" s="1008"/>
      <c r="CU121" s="1008"/>
      <c r="CV121" s="1008"/>
      <c r="CW121" s="1008"/>
      <c r="CX121" s="1008"/>
      <c r="CY121" s="1008"/>
      <c r="CZ121" s="1008"/>
      <c r="DA121" s="1008"/>
      <c r="DB121" s="1008"/>
      <c r="DC121" s="1008"/>
      <c r="DD121" s="1008"/>
      <c r="DE121" s="1008"/>
      <c r="DF121" s="1009"/>
      <c r="DG121" s="919">
        <v>725066</v>
      </c>
      <c r="DH121" s="920"/>
      <c r="DI121" s="920"/>
      <c r="DJ121" s="920"/>
      <c r="DK121" s="920"/>
      <c r="DL121" s="920">
        <v>686296</v>
      </c>
      <c r="DM121" s="920"/>
      <c r="DN121" s="920"/>
      <c r="DO121" s="920"/>
      <c r="DP121" s="920"/>
      <c r="DQ121" s="920">
        <v>709841</v>
      </c>
      <c r="DR121" s="920"/>
      <c r="DS121" s="920"/>
      <c r="DT121" s="920"/>
      <c r="DU121" s="920"/>
      <c r="DV121" s="921">
        <v>30.2</v>
      </c>
      <c r="DW121" s="921"/>
      <c r="DX121" s="921"/>
      <c r="DY121" s="921"/>
      <c r="DZ121" s="922"/>
    </row>
    <row r="122" spans="1:130" s="197" customFormat="1" ht="26.25" customHeight="1" x14ac:dyDescent="0.15">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v>15886</v>
      </c>
      <c r="AB122" s="959"/>
      <c r="AC122" s="959"/>
      <c r="AD122" s="959"/>
      <c r="AE122" s="960"/>
      <c r="AF122" s="961">
        <v>10859</v>
      </c>
      <c r="AG122" s="959"/>
      <c r="AH122" s="959"/>
      <c r="AI122" s="959"/>
      <c r="AJ122" s="960"/>
      <c r="AK122" s="961">
        <v>10859</v>
      </c>
      <c r="AL122" s="959"/>
      <c r="AM122" s="959"/>
      <c r="AN122" s="959"/>
      <c r="AO122" s="960"/>
      <c r="AP122" s="962">
        <v>0.5</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439</v>
      </c>
      <c r="BP122" s="994"/>
      <c r="BQ122" s="1034">
        <v>9737129</v>
      </c>
      <c r="BR122" s="1035"/>
      <c r="BS122" s="1035"/>
      <c r="BT122" s="1035"/>
      <c r="BU122" s="1035"/>
      <c r="BV122" s="1035">
        <v>8962288</v>
      </c>
      <c r="BW122" s="1035"/>
      <c r="BX122" s="1035"/>
      <c r="BY122" s="1035"/>
      <c r="BZ122" s="1035"/>
      <c r="CA122" s="1035">
        <v>9242735</v>
      </c>
      <c r="CB122" s="1035"/>
      <c r="CC122" s="1035"/>
      <c r="CD122" s="1035"/>
      <c r="CE122" s="1035"/>
      <c r="CF122" s="987"/>
      <c r="CG122" s="988"/>
      <c r="CH122" s="988"/>
      <c r="CI122" s="988"/>
      <c r="CJ122" s="989"/>
      <c r="CK122" s="1016"/>
      <c r="CL122" s="1017"/>
      <c r="CM122" s="1017"/>
      <c r="CN122" s="1017"/>
      <c r="CO122" s="1018"/>
      <c r="CP122" s="1007" t="s">
        <v>384</v>
      </c>
      <c r="CQ122" s="1008"/>
      <c r="CR122" s="1008"/>
      <c r="CS122" s="1008"/>
      <c r="CT122" s="1008"/>
      <c r="CU122" s="1008"/>
      <c r="CV122" s="1008"/>
      <c r="CW122" s="1008"/>
      <c r="CX122" s="1008"/>
      <c r="CY122" s="1008"/>
      <c r="CZ122" s="1008"/>
      <c r="DA122" s="1008"/>
      <c r="DB122" s="1008"/>
      <c r="DC122" s="1008"/>
      <c r="DD122" s="1008"/>
      <c r="DE122" s="1008"/>
      <c r="DF122" s="1009"/>
      <c r="DG122" s="919">
        <v>2178</v>
      </c>
      <c r="DH122" s="920"/>
      <c r="DI122" s="920"/>
      <c r="DJ122" s="920"/>
      <c r="DK122" s="920"/>
      <c r="DL122" s="920">
        <v>14797</v>
      </c>
      <c r="DM122" s="920"/>
      <c r="DN122" s="920"/>
      <c r="DO122" s="920"/>
      <c r="DP122" s="920"/>
      <c r="DQ122" s="920">
        <v>17962</v>
      </c>
      <c r="DR122" s="920"/>
      <c r="DS122" s="920"/>
      <c r="DT122" s="920"/>
      <c r="DU122" s="920"/>
      <c r="DV122" s="921">
        <v>0.8</v>
      </c>
      <c r="DW122" s="921"/>
      <c r="DX122" s="921"/>
      <c r="DY122" s="921"/>
      <c r="DZ122" s="922"/>
    </row>
    <row r="123" spans="1:130" s="197" customFormat="1" ht="26.25" customHeight="1" thickBot="1" x14ac:dyDescent="0.2">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2100</v>
      </c>
      <c r="AB123" s="959"/>
      <c r="AC123" s="959"/>
      <c r="AD123" s="959"/>
      <c r="AE123" s="960"/>
      <c r="AF123" s="961">
        <v>2100</v>
      </c>
      <c r="AG123" s="959"/>
      <c r="AH123" s="959"/>
      <c r="AI123" s="959"/>
      <c r="AJ123" s="960"/>
      <c r="AK123" s="961">
        <v>1350</v>
      </c>
      <c r="AL123" s="959"/>
      <c r="AM123" s="959"/>
      <c r="AN123" s="959"/>
      <c r="AO123" s="960"/>
      <c r="AP123" s="962">
        <v>0.1</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53.8</v>
      </c>
      <c r="BR123" s="1027"/>
      <c r="BS123" s="1027"/>
      <c r="BT123" s="1027"/>
      <c r="BU123" s="1027"/>
      <c r="BV123" s="1027">
        <v>78.3</v>
      </c>
      <c r="BW123" s="1027"/>
      <c r="BX123" s="1027"/>
      <c r="BY123" s="1027"/>
      <c r="BZ123" s="1027"/>
      <c r="CA123" s="1027">
        <v>64.3</v>
      </c>
      <c r="CB123" s="1027"/>
      <c r="CC123" s="1027"/>
      <c r="CD123" s="1027"/>
      <c r="CE123" s="1027"/>
      <c r="CF123" s="1028"/>
      <c r="CG123" s="1029"/>
      <c r="CH123" s="1029"/>
      <c r="CI123" s="1029"/>
      <c r="CJ123" s="1030"/>
      <c r="CK123" s="1016"/>
      <c r="CL123" s="1017"/>
      <c r="CM123" s="1017"/>
      <c r="CN123" s="1017"/>
      <c r="CO123" s="1018"/>
      <c r="CP123" s="1007" t="s">
        <v>383</v>
      </c>
      <c r="CQ123" s="1008"/>
      <c r="CR123" s="1008"/>
      <c r="CS123" s="1008"/>
      <c r="CT123" s="1008"/>
      <c r="CU123" s="1008"/>
      <c r="CV123" s="1008"/>
      <c r="CW123" s="1008"/>
      <c r="CX123" s="1008"/>
      <c r="CY123" s="1008"/>
      <c r="CZ123" s="1008"/>
      <c r="DA123" s="1008"/>
      <c r="DB123" s="1008"/>
      <c r="DC123" s="1008"/>
      <c r="DD123" s="1008"/>
      <c r="DE123" s="1008"/>
      <c r="DF123" s="1009"/>
      <c r="DG123" s="958" t="s">
        <v>112</v>
      </c>
      <c r="DH123" s="959"/>
      <c r="DI123" s="959"/>
      <c r="DJ123" s="959"/>
      <c r="DK123" s="960"/>
      <c r="DL123" s="961" t="s">
        <v>112</v>
      </c>
      <c r="DM123" s="959"/>
      <c r="DN123" s="959"/>
      <c r="DO123" s="959"/>
      <c r="DP123" s="960"/>
      <c r="DQ123" s="961" t="s">
        <v>112</v>
      </c>
      <c r="DR123" s="959"/>
      <c r="DS123" s="959"/>
      <c r="DT123" s="959"/>
      <c r="DU123" s="960"/>
      <c r="DV123" s="962" t="s">
        <v>112</v>
      </c>
      <c r="DW123" s="963"/>
      <c r="DX123" s="963"/>
      <c r="DY123" s="963"/>
      <c r="DZ123" s="964"/>
    </row>
    <row r="124" spans="1:130" s="197" customFormat="1" ht="26.25" customHeight="1" x14ac:dyDescent="0.15">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x14ac:dyDescent="0.2">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x14ac:dyDescent="0.15">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x14ac:dyDescent="0.2">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1353</v>
      </c>
      <c r="AB127" s="959"/>
      <c r="AC127" s="959"/>
      <c r="AD127" s="959"/>
      <c r="AE127" s="960"/>
      <c r="AF127" s="961">
        <v>1220</v>
      </c>
      <c r="AG127" s="959"/>
      <c r="AH127" s="959"/>
      <c r="AI127" s="959"/>
      <c r="AJ127" s="960"/>
      <c r="AK127" s="961">
        <v>1120</v>
      </c>
      <c r="AL127" s="959"/>
      <c r="AM127" s="959"/>
      <c r="AN127" s="959"/>
      <c r="AO127" s="960"/>
      <c r="AP127" s="962">
        <v>0</v>
      </c>
      <c r="AQ127" s="963"/>
      <c r="AR127" s="963"/>
      <c r="AS127" s="963"/>
      <c r="AT127" s="964"/>
      <c r="AU127" s="233"/>
      <c r="AV127" s="233"/>
      <c r="AW127" s="233"/>
      <c r="AX127" s="886" t="s">
        <v>450</v>
      </c>
      <c r="AY127" s="887"/>
      <c r="AZ127" s="887"/>
      <c r="BA127" s="887"/>
      <c r="BB127" s="887"/>
      <c r="BC127" s="887"/>
      <c r="BD127" s="887"/>
      <c r="BE127" s="888"/>
      <c r="BF127" s="1041" t="s">
        <v>112</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x14ac:dyDescent="0.15">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v>113412</v>
      </c>
      <c r="AB128" s="1090"/>
      <c r="AC128" s="1090"/>
      <c r="AD128" s="1090"/>
      <c r="AE128" s="1091"/>
      <c r="AF128" s="1092">
        <v>85092</v>
      </c>
      <c r="AG128" s="1090"/>
      <c r="AH128" s="1090"/>
      <c r="AI128" s="1090"/>
      <c r="AJ128" s="1091"/>
      <c r="AK128" s="1092">
        <v>76042</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112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3187476</v>
      </c>
      <c r="AB129" s="959"/>
      <c r="AC129" s="959"/>
      <c r="AD129" s="959"/>
      <c r="AE129" s="960"/>
      <c r="AF129" s="961">
        <v>3144294</v>
      </c>
      <c r="AG129" s="959"/>
      <c r="AH129" s="959"/>
      <c r="AI129" s="959"/>
      <c r="AJ129" s="960"/>
      <c r="AK129" s="961">
        <v>3104256</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13.2</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829645</v>
      </c>
      <c r="AB130" s="959"/>
      <c r="AC130" s="959"/>
      <c r="AD130" s="959"/>
      <c r="AE130" s="960"/>
      <c r="AF130" s="961">
        <v>794324</v>
      </c>
      <c r="AG130" s="959"/>
      <c r="AH130" s="959"/>
      <c r="AI130" s="959"/>
      <c r="AJ130" s="960"/>
      <c r="AK130" s="961">
        <v>757029</v>
      </c>
      <c r="AL130" s="959"/>
      <c r="AM130" s="959"/>
      <c r="AN130" s="959"/>
      <c r="AO130" s="960"/>
      <c r="AP130" s="1063"/>
      <c r="AQ130" s="1064"/>
      <c r="AR130" s="1064"/>
      <c r="AS130" s="1064"/>
      <c r="AT130" s="1065"/>
      <c r="AU130" s="235"/>
      <c r="AV130" s="235"/>
      <c r="AW130" s="235"/>
      <c r="AX130" s="1113" t="s">
        <v>459</v>
      </c>
      <c r="AY130" s="1045"/>
      <c r="AZ130" s="1045"/>
      <c r="BA130" s="1045"/>
      <c r="BB130" s="1045"/>
      <c r="BC130" s="1045"/>
      <c r="BD130" s="1045"/>
      <c r="BE130" s="1046"/>
      <c r="BF130" s="1075">
        <v>64.3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2357831</v>
      </c>
      <c r="AB131" s="998"/>
      <c r="AC131" s="998"/>
      <c r="AD131" s="998"/>
      <c r="AE131" s="999"/>
      <c r="AF131" s="1000">
        <v>2349970</v>
      </c>
      <c r="AG131" s="998"/>
      <c r="AH131" s="998"/>
      <c r="AI131" s="998"/>
      <c r="AJ131" s="999"/>
      <c r="AK131" s="1000">
        <v>2347227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12.47566089</v>
      </c>
      <c r="AB132" s="1104"/>
      <c r="AC132" s="1104"/>
      <c r="AD132" s="1104"/>
      <c r="AE132" s="1105"/>
      <c r="AF132" s="1106">
        <v>13.69532377</v>
      </c>
      <c r="AG132" s="1104"/>
      <c r="AH132" s="1104"/>
      <c r="AI132" s="1104"/>
      <c r="AJ132" s="1105"/>
      <c r="AK132" s="1106">
        <v>13.59186819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13.3</v>
      </c>
      <c r="AB133" s="1111"/>
      <c r="AC133" s="1111"/>
      <c r="AD133" s="1111"/>
      <c r="AE133" s="1112"/>
      <c r="AF133" s="1110">
        <v>13.3</v>
      </c>
      <c r="AG133" s="1111"/>
      <c r="AH133" s="1111"/>
      <c r="AI133" s="1111"/>
      <c r="AJ133" s="1112"/>
      <c r="AK133" s="1110">
        <v>13.2</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L52" zoomScaleNormal="85" zoomScaleSheetLayoutView="55" workbookViewId="0">
      <selection activeCell="AJ90" sqref="AJ90"/>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55"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8"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7" t="s">
        <v>466</v>
      </c>
      <c r="L7" s="254"/>
      <c r="M7" s="255" t="s">
        <v>467</v>
      </c>
      <c r="N7" s="256"/>
    </row>
    <row r="8" spans="1:16" x14ac:dyDescent="0.15">
      <c r="A8" s="248"/>
      <c r="B8" s="244"/>
      <c r="C8" s="244"/>
      <c r="D8" s="244"/>
      <c r="E8" s="244"/>
      <c r="F8" s="244"/>
      <c r="G8" s="257"/>
      <c r="H8" s="258"/>
      <c r="I8" s="258"/>
      <c r="J8" s="259"/>
      <c r="K8" s="1118"/>
      <c r="L8" s="260" t="s">
        <v>468</v>
      </c>
      <c r="M8" s="261" t="s">
        <v>469</v>
      </c>
      <c r="N8" s="262" t="s">
        <v>470</v>
      </c>
    </row>
    <row r="9" spans="1:16" x14ac:dyDescent="0.15">
      <c r="A9" s="248"/>
      <c r="B9" s="244"/>
      <c r="C9" s="244"/>
      <c r="D9" s="244"/>
      <c r="E9" s="244"/>
      <c r="F9" s="244"/>
      <c r="G9" s="1119" t="s">
        <v>471</v>
      </c>
      <c r="H9" s="1120"/>
      <c r="I9" s="1120"/>
      <c r="J9" s="1121"/>
      <c r="K9" s="263">
        <v>786981</v>
      </c>
      <c r="L9" s="264">
        <v>134527</v>
      </c>
      <c r="M9" s="265">
        <v>107721</v>
      </c>
      <c r="N9" s="266">
        <v>24.9</v>
      </c>
    </row>
    <row r="10" spans="1:16" x14ac:dyDescent="0.15">
      <c r="A10" s="248"/>
      <c r="B10" s="244"/>
      <c r="C10" s="244"/>
      <c r="D10" s="244"/>
      <c r="E10" s="244"/>
      <c r="F10" s="244"/>
      <c r="G10" s="1119" t="s">
        <v>472</v>
      </c>
      <c r="H10" s="1120"/>
      <c r="I10" s="1120"/>
      <c r="J10" s="1121"/>
      <c r="K10" s="267">
        <v>41534</v>
      </c>
      <c r="L10" s="268">
        <v>7100</v>
      </c>
      <c r="M10" s="269">
        <v>11248</v>
      </c>
      <c r="N10" s="270">
        <v>-36.9</v>
      </c>
    </row>
    <row r="11" spans="1:16" ht="13.5" customHeight="1" x14ac:dyDescent="0.15">
      <c r="A11" s="248"/>
      <c r="B11" s="244"/>
      <c r="C11" s="244"/>
      <c r="D11" s="244"/>
      <c r="E11" s="244"/>
      <c r="F11" s="244"/>
      <c r="G11" s="1119" t="s">
        <v>473</v>
      </c>
      <c r="H11" s="1120"/>
      <c r="I11" s="1120"/>
      <c r="J11" s="1121"/>
      <c r="K11" s="267">
        <v>126643</v>
      </c>
      <c r="L11" s="268">
        <v>21648</v>
      </c>
      <c r="M11" s="269">
        <v>13957</v>
      </c>
      <c r="N11" s="270">
        <v>55.1</v>
      </c>
    </row>
    <row r="12" spans="1:16" ht="13.5" customHeight="1" x14ac:dyDescent="0.15">
      <c r="A12" s="248"/>
      <c r="B12" s="244"/>
      <c r="C12" s="244"/>
      <c r="D12" s="244"/>
      <c r="E12" s="244"/>
      <c r="F12" s="244"/>
      <c r="G12" s="1119" t="s">
        <v>474</v>
      </c>
      <c r="H12" s="1120"/>
      <c r="I12" s="1120"/>
      <c r="J12" s="1121"/>
      <c r="K12" s="267" t="s">
        <v>475</v>
      </c>
      <c r="L12" s="268" t="s">
        <v>475</v>
      </c>
      <c r="M12" s="269">
        <v>971</v>
      </c>
      <c r="N12" s="270" t="s">
        <v>475</v>
      </c>
    </row>
    <row r="13" spans="1:16" ht="13.5" customHeight="1" x14ac:dyDescent="0.15">
      <c r="A13" s="248"/>
      <c r="B13" s="244"/>
      <c r="C13" s="244"/>
      <c r="D13" s="244"/>
      <c r="E13" s="244"/>
      <c r="F13" s="244"/>
      <c r="G13" s="1119" t="s">
        <v>476</v>
      </c>
      <c r="H13" s="1120"/>
      <c r="I13" s="1120"/>
      <c r="J13" s="1121"/>
      <c r="K13" s="267" t="s">
        <v>475</v>
      </c>
      <c r="L13" s="268" t="s">
        <v>475</v>
      </c>
      <c r="M13" s="269" t="s">
        <v>475</v>
      </c>
      <c r="N13" s="270" t="s">
        <v>475</v>
      </c>
    </row>
    <row r="14" spans="1:16" ht="13.5" customHeight="1" x14ac:dyDescent="0.15">
      <c r="A14" s="248"/>
      <c r="B14" s="244"/>
      <c r="C14" s="244"/>
      <c r="D14" s="244"/>
      <c r="E14" s="244"/>
      <c r="F14" s="244"/>
      <c r="G14" s="1119" t="s">
        <v>477</v>
      </c>
      <c r="H14" s="1120"/>
      <c r="I14" s="1120"/>
      <c r="J14" s="1121"/>
      <c r="K14" s="267" t="s">
        <v>475</v>
      </c>
      <c r="L14" s="268" t="s">
        <v>475</v>
      </c>
      <c r="M14" s="269">
        <v>5742</v>
      </c>
      <c r="N14" s="270" t="s">
        <v>475</v>
      </c>
    </row>
    <row r="15" spans="1:16" ht="13.5" customHeight="1" x14ac:dyDescent="0.15">
      <c r="A15" s="248"/>
      <c r="B15" s="244"/>
      <c r="C15" s="244"/>
      <c r="D15" s="244"/>
      <c r="E15" s="244"/>
      <c r="F15" s="244"/>
      <c r="G15" s="1119" t="s">
        <v>478</v>
      </c>
      <c r="H15" s="1120"/>
      <c r="I15" s="1120"/>
      <c r="J15" s="1121"/>
      <c r="K15" s="267">
        <v>6662</v>
      </c>
      <c r="L15" s="268">
        <v>1139</v>
      </c>
      <c r="M15" s="269">
        <v>2506</v>
      </c>
      <c r="N15" s="270">
        <v>-54.5</v>
      </c>
    </row>
    <row r="16" spans="1:16" x14ac:dyDescent="0.15">
      <c r="A16" s="248"/>
      <c r="B16" s="244"/>
      <c r="C16" s="244"/>
      <c r="D16" s="244"/>
      <c r="E16" s="244"/>
      <c r="F16" s="244"/>
      <c r="G16" s="1122" t="s">
        <v>479</v>
      </c>
      <c r="H16" s="1123"/>
      <c r="I16" s="1123"/>
      <c r="J16" s="1124"/>
      <c r="K16" s="268">
        <v>-87377</v>
      </c>
      <c r="L16" s="268">
        <v>-14936</v>
      </c>
      <c r="M16" s="269">
        <v>-10736</v>
      </c>
      <c r="N16" s="270">
        <v>39.1</v>
      </c>
    </row>
    <row r="17" spans="1:16" x14ac:dyDescent="0.15">
      <c r="A17" s="248"/>
      <c r="B17" s="244"/>
      <c r="C17" s="244"/>
      <c r="D17" s="244"/>
      <c r="E17" s="244"/>
      <c r="F17" s="244"/>
      <c r="G17" s="1122" t="s">
        <v>169</v>
      </c>
      <c r="H17" s="1123"/>
      <c r="I17" s="1123"/>
      <c r="J17" s="1124"/>
      <c r="K17" s="268">
        <v>874443</v>
      </c>
      <c r="L17" s="268">
        <v>149477</v>
      </c>
      <c r="M17" s="269">
        <v>131409</v>
      </c>
      <c r="N17" s="270">
        <v>13.7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14" t="s">
        <v>484</v>
      </c>
      <c r="H21" s="1115"/>
      <c r="I21" s="1115"/>
      <c r="J21" s="1116"/>
      <c r="K21" s="280">
        <v>16.239999999999998</v>
      </c>
      <c r="L21" s="281">
        <v>12.2</v>
      </c>
      <c r="M21" s="282">
        <v>4.04</v>
      </c>
      <c r="N21" s="249"/>
      <c r="O21" s="283"/>
      <c r="P21" s="279"/>
    </row>
    <row r="22" spans="1:16" s="284" customFormat="1" x14ac:dyDescent="0.15">
      <c r="A22" s="279"/>
      <c r="B22" s="249"/>
      <c r="C22" s="249"/>
      <c r="D22" s="249"/>
      <c r="E22" s="249"/>
      <c r="F22" s="249"/>
      <c r="G22" s="1114" t="s">
        <v>485</v>
      </c>
      <c r="H22" s="1115"/>
      <c r="I22" s="1115"/>
      <c r="J22" s="1116"/>
      <c r="K22" s="285">
        <v>93.6</v>
      </c>
      <c r="L22" s="286">
        <v>95.9</v>
      </c>
      <c r="M22" s="287">
        <v>-2.2999999999999998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7" t="s">
        <v>466</v>
      </c>
      <c r="L30" s="254"/>
      <c r="M30" s="255" t="s">
        <v>467</v>
      </c>
      <c r="N30" s="256"/>
    </row>
    <row r="31" spans="1:16" x14ac:dyDescent="0.15">
      <c r="A31" s="248"/>
      <c r="B31" s="244"/>
      <c r="C31" s="244"/>
      <c r="D31" s="244"/>
      <c r="E31" s="244"/>
      <c r="F31" s="244"/>
      <c r="G31" s="257"/>
      <c r="H31" s="258"/>
      <c r="I31" s="258"/>
      <c r="J31" s="259"/>
      <c r="K31" s="1118"/>
      <c r="L31" s="260" t="s">
        <v>468</v>
      </c>
      <c r="M31" s="261" t="s">
        <v>469</v>
      </c>
      <c r="N31" s="262" t="s">
        <v>470</v>
      </c>
    </row>
    <row r="32" spans="1:16" ht="27" customHeight="1" x14ac:dyDescent="0.15">
      <c r="A32" s="248"/>
      <c r="B32" s="244"/>
      <c r="C32" s="244"/>
      <c r="D32" s="244"/>
      <c r="E32" s="244"/>
      <c r="F32" s="244"/>
      <c r="G32" s="1130" t="s">
        <v>488</v>
      </c>
      <c r="H32" s="1131"/>
      <c r="I32" s="1131"/>
      <c r="J32" s="1132"/>
      <c r="K32" s="294">
        <v>726446</v>
      </c>
      <c r="L32" s="294">
        <v>124179</v>
      </c>
      <c r="M32" s="295">
        <v>69791</v>
      </c>
      <c r="N32" s="296">
        <v>77.900000000000006</v>
      </c>
    </row>
    <row r="33" spans="1:16" ht="13.5" customHeight="1" x14ac:dyDescent="0.15">
      <c r="A33" s="248"/>
      <c r="B33" s="244"/>
      <c r="C33" s="244"/>
      <c r="D33" s="244"/>
      <c r="E33" s="244"/>
      <c r="F33" s="244"/>
      <c r="G33" s="1130" t="s">
        <v>489</v>
      </c>
      <c r="H33" s="1131"/>
      <c r="I33" s="1131"/>
      <c r="J33" s="1132"/>
      <c r="K33" s="294" t="s">
        <v>475</v>
      </c>
      <c r="L33" s="294" t="s">
        <v>475</v>
      </c>
      <c r="M33" s="295" t="s">
        <v>475</v>
      </c>
      <c r="N33" s="296" t="s">
        <v>475</v>
      </c>
    </row>
    <row r="34" spans="1:16" ht="27" customHeight="1" x14ac:dyDescent="0.15">
      <c r="A34" s="248"/>
      <c r="B34" s="244"/>
      <c r="C34" s="244"/>
      <c r="D34" s="244"/>
      <c r="E34" s="244"/>
      <c r="F34" s="244"/>
      <c r="G34" s="1130" t="s">
        <v>490</v>
      </c>
      <c r="H34" s="1131"/>
      <c r="I34" s="1131"/>
      <c r="J34" s="1132"/>
      <c r="K34" s="294" t="s">
        <v>475</v>
      </c>
      <c r="L34" s="294" t="s">
        <v>475</v>
      </c>
      <c r="M34" s="295" t="s">
        <v>475</v>
      </c>
      <c r="N34" s="296" t="s">
        <v>475</v>
      </c>
    </row>
    <row r="35" spans="1:16" ht="27" customHeight="1" x14ac:dyDescent="0.15">
      <c r="A35" s="248"/>
      <c r="B35" s="244"/>
      <c r="C35" s="244"/>
      <c r="D35" s="244"/>
      <c r="E35" s="244"/>
      <c r="F35" s="244"/>
      <c r="G35" s="1130" t="s">
        <v>491</v>
      </c>
      <c r="H35" s="1131"/>
      <c r="I35" s="1131"/>
      <c r="J35" s="1132"/>
      <c r="K35" s="294">
        <v>343142</v>
      </c>
      <c r="L35" s="294">
        <v>58657</v>
      </c>
      <c r="M35" s="295">
        <v>23888</v>
      </c>
      <c r="N35" s="296">
        <v>145.6</v>
      </c>
    </row>
    <row r="36" spans="1:16" ht="27" customHeight="1" x14ac:dyDescent="0.15">
      <c r="A36" s="248"/>
      <c r="B36" s="244"/>
      <c r="C36" s="244"/>
      <c r="D36" s="244"/>
      <c r="E36" s="244"/>
      <c r="F36" s="244"/>
      <c r="G36" s="1130" t="s">
        <v>492</v>
      </c>
      <c r="H36" s="1131"/>
      <c r="I36" s="1131"/>
      <c r="J36" s="1132"/>
      <c r="K36" s="294">
        <v>69186</v>
      </c>
      <c r="L36" s="294">
        <v>11827</v>
      </c>
      <c r="M36" s="295">
        <v>4171</v>
      </c>
      <c r="N36" s="296">
        <v>183.6</v>
      </c>
    </row>
    <row r="37" spans="1:16" ht="13.5" customHeight="1" x14ac:dyDescent="0.15">
      <c r="A37" s="248"/>
      <c r="B37" s="244"/>
      <c r="C37" s="244"/>
      <c r="D37" s="244"/>
      <c r="E37" s="244"/>
      <c r="F37" s="244"/>
      <c r="G37" s="1130" t="s">
        <v>493</v>
      </c>
      <c r="H37" s="1131"/>
      <c r="I37" s="1131"/>
      <c r="J37" s="1132"/>
      <c r="K37" s="294">
        <v>13329</v>
      </c>
      <c r="L37" s="294">
        <v>2278</v>
      </c>
      <c r="M37" s="295">
        <v>1426</v>
      </c>
      <c r="N37" s="296">
        <v>59.7</v>
      </c>
    </row>
    <row r="38" spans="1:16" ht="27" customHeight="1" x14ac:dyDescent="0.15">
      <c r="A38" s="248"/>
      <c r="B38" s="244"/>
      <c r="C38" s="244"/>
      <c r="D38" s="244"/>
      <c r="E38" s="244"/>
      <c r="F38" s="244"/>
      <c r="G38" s="1133" t="s">
        <v>494</v>
      </c>
      <c r="H38" s="1134"/>
      <c r="I38" s="1134"/>
      <c r="J38" s="1135"/>
      <c r="K38" s="297" t="s">
        <v>475</v>
      </c>
      <c r="L38" s="297" t="s">
        <v>475</v>
      </c>
      <c r="M38" s="298">
        <v>4</v>
      </c>
      <c r="N38" s="299" t="s">
        <v>475</v>
      </c>
      <c r="O38" s="293"/>
    </row>
    <row r="39" spans="1:16" x14ac:dyDescent="0.15">
      <c r="A39" s="248"/>
      <c r="B39" s="244"/>
      <c r="C39" s="244"/>
      <c r="D39" s="244"/>
      <c r="E39" s="244"/>
      <c r="F39" s="244"/>
      <c r="G39" s="1133" t="s">
        <v>495</v>
      </c>
      <c r="H39" s="1134"/>
      <c r="I39" s="1134"/>
      <c r="J39" s="1135"/>
      <c r="K39" s="300">
        <v>-76042</v>
      </c>
      <c r="L39" s="300">
        <v>-12999</v>
      </c>
      <c r="M39" s="301">
        <v>-2824</v>
      </c>
      <c r="N39" s="302">
        <v>360.3</v>
      </c>
      <c r="O39" s="293"/>
    </row>
    <row r="40" spans="1:16" ht="27" customHeight="1" x14ac:dyDescent="0.15">
      <c r="A40" s="248"/>
      <c r="B40" s="244"/>
      <c r="C40" s="244"/>
      <c r="D40" s="244"/>
      <c r="E40" s="244"/>
      <c r="F40" s="244"/>
      <c r="G40" s="1130" t="s">
        <v>496</v>
      </c>
      <c r="H40" s="1131"/>
      <c r="I40" s="1131"/>
      <c r="J40" s="1132"/>
      <c r="K40" s="300">
        <v>-757029</v>
      </c>
      <c r="L40" s="300">
        <v>-129407</v>
      </c>
      <c r="M40" s="301">
        <v>-68054</v>
      </c>
      <c r="N40" s="302">
        <v>90.2</v>
      </c>
      <c r="O40" s="293"/>
    </row>
    <row r="41" spans="1:16" x14ac:dyDescent="0.15">
      <c r="A41" s="248"/>
      <c r="B41" s="244"/>
      <c r="C41" s="244"/>
      <c r="D41" s="244"/>
      <c r="E41" s="244"/>
      <c r="F41" s="244"/>
      <c r="G41" s="1136" t="s">
        <v>279</v>
      </c>
      <c r="H41" s="1137"/>
      <c r="I41" s="1137"/>
      <c r="J41" s="1138"/>
      <c r="K41" s="294">
        <v>319032</v>
      </c>
      <c r="L41" s="300">
        <v>54535</v>
      </c>
      <c r="M41" s="301">
        <v>28401</v>
      </c>
      <c r="N41" s="302">
        <v>92</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25" t="s">
        <v>466</v>
      </c>
      <c r="J49" s="1127" t="s">
        <v>500</v>
      </c>
      <c r="K49" s="1128"/>
      <c r="L49" s="1128"/>
      <c r="M49" s="1128"/>
      <c r="N49" s="1129"/>
    </row>
    <row r="50" spans="1:14" x14ac:dyDescent="0.15">
      <c r="A50" s="248"/>
      <c r="B50" s="244"/>
      <c r="C50" s="244"/>
      <c r="D50" s="244"/>
      <c r="E50" s="244"/>
      <c r="F50" s="244"/>
      <c r="G50" s="312"/>
      <c r="H50" s="313"/>
      <c r="I50" s="1126"/>
      <c r="J50" s="314" t="s">
        <v>501</v>
      </c>
      <c r="K50" s="315" t="s">
        <v>502</v>
      </c>
      <c r="L50" s="316" t="s">
        <v>503</v>
      </c>
      <c r="M50" s="317" t="s">
        <v>504</v>
      </c>
      <c r="N50" s="318" t="s">
        <v>505</v>
      </c>
    </row>
    <row r="51" spans="1:14" x14ac:dyDescent="0.15">
      <c r="A51" s="248"/>
      <c r="B51" s="244"/>
      <c r="C51" s="244"/>
      <c r="D51" s="244"/>
      <c r="E51" s="244"/>
      <c r="F51" s="244"/>
      <c r="G51" s="310" t="s">
        <v>506</v>
      </c>
      <c r="H51" s="311"/>
      <c r="I51" s="319">
        <v>530032</v>
      </c>
      <c r="J51" s="320">
        <v>84132</v>
      </c>
      <c r="K51" s="321">
        <v>-32.1</v>
      </c>
      <c r="L51" s="322">
        <v>133616</v>
      </c>
      <c r="M51" s="323">
        <v>21.6</v>
      </c>
      <c r="N51" s="324">
        <v>-53.7</v>
      </c>
    </row>
    <row r="52" spans="1:14" x14ac:dyDescent="0.15">
      <c r="A52" s="248"/>
      <c r="B52" s="244"/>
      <c r="C52" s="244"/>
      <c r="D52" s="244"/>
      <c r="E52" s="244"/>
      <c r="F52" s="244"/>
      <c r="G52" s="325"/>
      <c r="H52" s="326" t="s">
        <v>507</v>
      </c>
      <c r="I52" s="327">
        <v>138296</v>
      </c>
      <c r="J52" s="328">
        <v>21952</v>
      </c>
      <c r="K52" s="329">
        <v>-52.8</v>
      </c>
      <c r="L52" s="330">
        <v>57933</v>
      </c>
      <c r="M52" s="331">
        <v>-10.7</v>
      </c>
      <c r="N52" s="332">
        <v>-42.1</v>
      </c>
    </row>
    <row r="53" spans="1:14" x14ac:dyDescent="0.15">
      <c r="A53" s="248"/>
      <c r="B53" s="244"/>
      <c r="C53" s="244"/>
      <c r="D53" s="244"/>
      <c r="E53" s="244"/>
      <c r="F53" s="244"/>
      <c r="G53" s="310" t="s">
        <v>508</v>
      </c>
      <c r="H53" s="311"/>
      <c r="I53" s="319">
        <v>294450</v>
      </c>
      <c r="J53" s="320">
        <v>47592</v>
      </c>
      <c r="K53" s="321">
        <v>-43.4</v>
      </c>
      <c r="L53" s="322">
        <v>96333</v>
      </c>
      <c r="M53" s="323">
        <v>-27.9</v>
      </c>
      <c r="N53" s="324">
        <v>-15.5</v>
      </c>
    </row>
    <row r="54" spans="1:14" x14ac:dyDescent="0.15">
      <c r="A54" s="248"/>
      <c r="B54" s="244"/>
      <c r="C54" s="244"/>
      <c r="D54" s="244"/>
      <c r="E54" s="244"/>
      <c r="F54" s="244"/>
      <c r="G54" s="325"/>
      <c r="H54" s="326" t="s">
        <v>507</v>
      </c>
      <c r="I54" s="327">
        <v>173311</v>
      </c>
      <c r="J54" s="328">
        <v>28012</v>
      </c>
      <c r="K54" s="329">
        <v>27.6</v>
      </c>
      <c r="L54" s="330">
        <v>57060</v>
      </c>
      <c r="M54" s="331">
        <v>-1.5</v>
      </c>
      <c r="N54" s="332">
        <v>29.1</v>
      </c>
    </row>
    <row r="55" spans="1:14" x14ac:dyDescent="0.15">
      <c r="A55" s="248"/>
      <c r="B55" s="244"/>
      <c r="C55" s="244"/>
      <c r="D55" s="244"/>
      <c r="E55" s="244"/>
      <c r="F55" s="244"/>
      <c r="G55" s="310" t="s">
        <v>509</v>
      </c>
      <c r="H55" s="311"/>
      <c r="I55" s="319">
        <v>626256</v>
      </c>
      <c r="J55" s="320">
        <v>103087</v>
      </c>
      <c r="K55" s="321">
        <v>116.6</v>
      </c>
      <c r="L55" s="322">
        <v>117673</v>
      </c>
      <c r="M55" s="323">
        <v>22.2</v>
      </c>
      <c r="N55" s="324">
        <v>94.4</v>
      </c>
    </row>
    <row r="56" spans="1:14" x14ac:dyDescent="0.15">
      <c r="A56" s="248"/>
      <c r="B56" s="244"/>
      <c r="C56" s="244"/>
      <c r="D56" s="244"/>
      <c r="E56" s="244"/>
      <c r="F56" s="244"/>
      <c r="G56" s="325"/>
      <c r="H56" s="326" t="s">
        <v>507</v>
      </c>
      <c r="I56" s="327">
        <v>303357</v>
      </c>
      <c r="J56" s="328">
        <v>49935</v>
      </c>
      <c r="K56" s="329">
        <v>78.3</v>
      </c>
      <c r="L56" s="330">
        <v>62359</v>
      </c>
      <c r="M56" s="331">
        <v>9.3000000000000007</v>
      </c>
      <c r="N56" s="332">
        <v>69</v>
      </c>
    </row>
    <row r="57" spans="1:14" x14ac:dyDescent="0.15">
      <c r="A57" s="248"/>
      <c r="B57" s="244"/>
      <c r="C57" s="244"/>
      <c r="D57" s="244"/>
      <c r="E57" s="244"/>
      <c r="F57" s="244"/>
      <c r="G57" s="310" t="s">
        <v>510</v>
      </c>
      <c r="H57" s="311"/>
      <c r="I57" s="319">
        <v>1135117</v>
      </c>
      <c r="J57" s="320">
        <v>189597</v>
      </c>
      <c r="K57" s="321">
        <v>83.9</v>
      </c>
      <c r="L57" s="322">
        <v>118223</v>
      </c>
      <c r="M57" s="323">
        <v>0.5</v>
      </c>
      <c r="N57" s="324">
        <v>83.4</v>
      </c>
    </row>
    <row r="58" spans="1:14" x14ac:dyDescent="0.15">
      <c r="A58" s="248"/>
      <c r="B58" s="244"/>
      <c r="C58" s="244"/>
      <c r="D58" s="244"/>
      <c r="E58" s="244"/>
      <c r="F58" s="244"/>
      <c r="G58" s="325"/>
      <c r="H58" s="326" t="s">
        <v>507</v>
      </c>
      <c r="I58" s="327">
        <v>714609</v>
      </c>
      <c r="J58" s="328">
        <v>119360</v>
      </c>
      <c r="K58" s="329">
        <v>139</v>
      </c>
      <c r="L58" s="330">
        <v>57106</v>
      </c>
      <c r="M58" s="331">
        <v>-8.4</v>
      </c>
      <c r="N58" s="332">
        <v>147.4</v>
      </c>
    </row>
    <row r="59" spans="1:14" x14ac:dyDescent="0.15">
      <c r="A59" s="248"/>
      <c r="B59" s="244"/>
      <c r="C59" s="244"/>
      <c r="D59" s="244"/>
      <c r="E59" s="244"/>
      <c r="F59" s="244"/>
      <c r="G59" s="310" t="s">
        <v>511</v>
      </c>
      <c r="H59" s="311"/>
      <c r="I59" s="319">
        <v>553202</v>
      </c>
      <c r="J59" s="320">
        <v>94564</v>
      </c>
      <c r="K59" s="321">
        <v>-50.1</v>
      </c>
      <c r="L59" s="322">
        <v>128485</v>
      </c>
      <c r="M59" s="323">
        <v>8.6999999999999993</v>
      </c>
      <c r="N59" s="324">
        <v>-58.8</v>
      </c>
    </row>
    <row r="60" spans="1:14" x14ac:dyDescent="0.15">
      <c r="A60" s="248"/>
      <c r="B60" s="244"/>
      <c r="C60" s="244"/>
      <c r="D60" s="244"/>
      <c r="E60" s="244"/>
      <c r="F60" s="244"/>
      <c r="G60" s="325"/>
      <c r="H60" s="326" t="s">
        <v>507</v>
      </c>
      <c r="I60" s="333">
        <v>141670</v>
      </c>
      <c r="J60" s="328">
        <v>24217</v>
      </c>
      <c r="K60" s="329">
        <v>-79.7</v>
      </c>
      <c r="L60" s="330">
        <v>62765</v>
      </c>
      <c r="M60" s="331">
        <v>9.9</v>
      </c>
      <c r="N60" s="332">
        <v>-89.6</v>
      </c>
    </row>
    <row r="61" spans="1:14" x14ac:dyDescent="0.15">
      <c r="A61" s="248"/>
      <c r="B61" s="244"/>
      <c r="C61" s="244"/>
      <c r="D61" s="244"/>
      <c r="E61" s="244"/>
      <c r="F61" s="244"/>
      <c r="G61" s="310" t="s">
        <v>512</v>
      </c>
      <c r="H61" s="334"/>
      <c r="I61" s="335">
        <v>627811</v>
      </c>
      <c r="J61" s="336">
        <v>103794</v>
      </c>
      <c r="K61" s="337">
        <v>15</v>
      </c>
      <c r="L61" s="338">
        <v>118866</v>
      </c>
      <c r="M61" s="339">
        <v>5</v>
      </c>
      <c r="N61" s="324">
        <v>10</v>
      </c>
    </row>
    <row r="62" spans="1:14" x14ac:dyDescent="0.15">
      <c r="A62" s="248"/>
      <c r="B62" s="244"/>
      <c r="C62" s="244"/>
      <c r="D62" s="244"/>
      <c r="E62" s="244"/>
      <c r="F62" s="244"/>
      <c r="G62" s="325"/>
      <c r="H62" s="326" t="s">
        <v>507</v>
      </c>
      <c r="I62" s="327">
        <v>294249</v>
      </c>
      <c r="J62" s="328">
        <v>48695</v>
      </c>
      <c r="K62" s="329">
        <v>22.5</v>
      </c>
      <c r="L62" s="330">
        <v>59445</v>
      </c>
      <c r="M62" s="331">
        <v>-0.3</v>
      </c>
      <c r="N62" s="332">
        <v>22.8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9" t="s">
        <v>3</v>
      </c>
      <c r="D47" s="1139"/>
      <c r="E47" s="1140"/>
      <c r="F47" s="11">
        <v>27.43</v>
      </c>
      <c r="G47" s="12">
        <v>31.69</v>
      </c>
      <c r="H47" s="12">
        <v>32.67</v>
      </c>
      <c r="I47" s="12">
        <v>32.049999999999997</v>
      </c>
      <c r="J47" s="13">
        <v>33.11</v>
      </c>
    </row>
    <row r="48" spans="2:10" ht="57.75" customHeight="1" x14ac:dyDescent="0.15">
      <c r="B48" s="14"/>
      <c r="C48" s="1141" t="s">
        <v>4</v>
      </c>
      <c r="D48" s="1141"/>
      <c r="E48" s="1142"/>
      <c r="F48" s="15">
        <v>2.23</v>
      </c>
      <c r="G48" s="16">
        <v>2.12</v>
      </c>
      <c r="H48" s="16">
        <v>1.93</v>
      </c>
      <c r="I48" s="16">
        <v>2.19</v>
      </c>
      <c r="J48" s="17">
        <v>2.0499999999999998</v>
      </c>
    </row>
    <row r="49" spans="2:10" ht="57.75" customHeight="1" thickBot="1" x14ac:dyDescent="0.2">
      <c r="B49" s="18"/>
      <c r="C49" s="1143" t="s">
        <v>5</v>
      </c>
      <c r="D49" s="1143"/>
      <c r="E49" s="1144"/>
      <c r="F49" s="19">
        <v>9.33</v>
      </c>
      <c r="G49" s="20">
        <v>4.74</v>
      </c>
      <c r="H49" s="20">
        <v>0.88</v>
      </c>
      <c r="I49" s="20" t="s">
        <v>519</v>
      </c>
      <c r="J49" s="21">
        <v>2.2000000000000002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51" t="s">
        <v>520</v>
      </c>
      <c r="D34" s="1151"/>
      <c r="E34" s="1152"/>
      <c r="F34" s="32">
        <v>11.97</v>
      </c>
      <c r="G34" s="33">
        <v>11.6</v>
      </c>
      <c r="H34" s="33">
        <v>10.35</v>
      </c>
      <c r="I34" s="33">
        <v>9.25</v>
      </c>
      <c r="J34" s="34">
        <v>8.34</v>
      </c>
      <c r="K34" s="22"/>
      <c r="L34" s="22"/>
      <c r="M34" s="22"/>
      <c r="N34" s="22"/>
      <c r="O34" s="22"/>
      <c r="P34" s="22"/>
    </row>
    <row r="35" spans="1:16" ht="39" customHeight="1" x14ac:dyDescent="0.15">
      <c r="A35" s="22"/>
      <c r="B35" s="35"/>
      <c r="C35" s="1145" t="s">
        <v>521</v>
      </c>
      <c r="D35" s="1146"/>
      <c r="E35" s="1147"/>
      <c r="F35" s="36">
        <v>2.2200000000000002</v>
      </c>
      <c r="G35" s="37">
        <v>2.11</v>
      </c>
      <c r="H35" s="37">
        <v>1.92</v>
      </c>
      <c r="I35" s="37">
        <v>2.1800000000000002</v>
      </c>
      <c r="J35" s="38">
        <v>2.04</v>
      </c>
      <c r="K35" s="22"/>
      <c r="L35" s="22"/>
      <c r="M35" s="22"/>
      <c r="N35" s="22"/>
      <c r="O35" s="22"/>
      <c r="P35" s="22"/>
    </row>
    <row r="36" spans="1:16" ht="39" customHeight="1" x14ac:dyDescent="0.15">
      <c r="A36" s="22"/>
      <c r="B36" s="35"/>
      <c r="C36" s="1145" t="s">
        <v>522</v>
      </c>
      <c r="D36" s="1146"/>
      <c r="E36" s="1147"/>
      <c r="F36" s="36">
        <v>2.34</v>
      </c>
      <c r="G36" s="37">
        <v>2.59</v>
      </c>
      <c r="H36" s="37">
        <v>2.2200000000000002</v>
      </c>
      <c r="I36" s="37">
        <v>1.44</v>
      </c>
      <c r="J36" s="38">
        <v>0.6</v>
      </c>
      <c r="K36" s="22"/>
      <c r="L36" s="22"/>
      <c r="M36" s="22"/>
      <c r="N36" s="22"/>
      <c r="O36" s="22"/>
      <c r="P36" s="22"/>
    </row>
    <row r="37" spans="1:16" ht="39" customHeight="1" x14ac:dyDescent="0.15">
      <c r="A37" s="22"/>
      <c r="B37" s="35"/>
      <c r="C37" s="1145" t="s">
        <v>523</v>
      </c>
      <c r="D37" s="1146"/>
      <c r="E37" s="1147"/>
      <c r="F37" s="36">
        <v>2.37</v>
      </c>
      <c r="G37" s="37">
        <v>2.72</v>
      </c>
      <c r="H37" s="37">
        <v>2.62</v>
      </c>
      <c r="I37" s="37">
        <v>1.9</v>
      </c>
      <c r="J37" s="38">
        <v>0.33</v>
      </c>
      <c r="K37" s="22"/>
      <c r="L37" s="22"/>
      <c r="M37" s="22"/>
      <c r="N37" s="22"/>
      <c r="O37" s="22"/>
      <c r="P37" s="22"/>
    </row>
    <row r="38" spans="1:16" ht="39" customHeight="1" x14ac:dyDescent="0.15">
      <c r="A38" s="22"/>
      <c r="B38" s="35"/>
      <c r="C38" s="1145" t="s">
        <v>524</v>
      </c>
      <c r="D38" s="1146"/>
      <c r="E38" s="1147"/>
      <c r="F38" s="36">
        <v>0.11</v>
      </c>
      <c r="G38" s="37">
        <v>0.16</v>
      </c>
      <c r="H38" s="37">
        <v>0.06</v>
      </c>
      <c r="I38" s="37">
        <v>0.14000000000000001</v>
      </c>
      <c r="J38" s="38">
        <v>0.17</v>
      </c>
      <c r="K38" s="22"/>
      <c r="L38" s="22"/>
      <c r="M38" s="22"/>
      <c r="N38" s="22"/>
      <c r="O38" s="22"/>
      <c r="P38" s="22"/>
    </row>
    <row r="39" spans="1:16" ht="39" customHeight="1" x14ac:dyDescent="0.15">
      <c r="A39" s="22"/>
      <c r="B39" s="35"/>
      <c r="C39" s="1145" t="s">
        <v>525</v>
      </c>
      <c r="D39" s="1146"/>
      <c r="E39" s="1147"/>
      <c r="F39" s="36">
        <v>0.14000000000000001</v>
      </c>
      <c r="G39" s="37">
        <v>0.13</v>
      </c>
      <c r="H39" s="37">
        <v>0.19</v>
      </c>
      <c r="I39" s="37">
        <v>0.17</v>
      </c>
      <c r="J39" s="38">
        <v>0.05</v>
      </c>
      <c r="K39" s="22"/>
      <c r="L39" s="22"/>
      <c r="M39" s="22"/>
      <c r="N39" s="22"/>
      <c r="O39" s="22"/>
      <c r="P39" s="22"/>
    </row>
    <row r="40" spans="1:16" ht="39" customHeight="1" x14ac:dyDescent="0.15">
      <c r="A40" s="22"/>
      <c r="B40" s="35"/>
      <c r="C40" s="1145" t="s">
        <v>526</v>
      </c>
      <c r="D40" s="1146"/>
      <c r="E40" s="1147"/>
      <c r="F40" s="36">
        <v>0.01</v>
      </c>
      <c r="G40" s="37">
        <v>0.01</v>
      </c>
      <c r="H40" s="37">
        <v>0</v>
      </c>
      <c r="I40" s="37">
        <v>0</v>
      </c>
      <c r="J40" s="38">
        <v>0.01</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527</v>
      </c>
      <c r="D42" s="1146"/>
      <c r="E42" s="1147"/>
      <c r="F42" s="36" t="s">
        <v>475</v>
      </c>
      <c r="G42" s="37" t="s">
        <v>475</v>
      </c>
      <c r="H42" s="37" t="s">
        <v>475</v>
      </c>
      <c r="I42" s="37" t="s">
        <v>475</v>
      </c>
      <c r="J42" s="38" t="s">
        <v>475</v>
      </c>
      <c r="K42" s="22"/>
      <c r="L42" s="22"/>
      <c r="M42" s="22"/>
      <c r="N42" s="22"/>
      <c r="O42" s="22"/>
      <c r="P42" s="22"/>
    </row>
    <row r="43" spans="1:16" ht="39" customHeight="1" thickBot="1" x14ac:dyDescent="0.2">
      <c r="A43" s="22"/>
      <c r="B43" s="40"/>
      <c r="C43" s="1148" t="s">
        <v>528</v>
      </c>
      <c r="D43" s="1149"/>
      <c r="E43" s="1150"/>
      <c r="F43" s="41" t="s">
        <v>475</v>
      </c>
      <c r="G43" s="42" t="s">
        <v>475</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876</v>
      </c>
      <c r="L45" s="60">
        <v>857</v>
      </c>
      <c r="M45" s="60">
        <v>838</v>
      </c>
      <c r="N45" s="60">
        <v>788</v>
      </c>
      <c r="O45" s="61">
        <v>726</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x14ac:dyDescent="0.15">
      <c r="A48" s="48"/>
      <c r="B48" s="1163"/>
      <c r="C48" s="1164"/>
      <c r="D48" s="62"/>
      <c r="E48" s="1155" t="s">
        <v>15</v>
      </c>
      <c r="F48" s="1155"/>
      <c r="G48" s="1155"/>
      <c r="H48" s="1155"/>
      <c r="I48" s="1155"/>
      <c r="J48" s="1156"/>
      <c r="K48" s="63">
        <v>361</v>
      </c>
      <c r="L48" s="64">
        <v>353</v>
      </c>
      <c r="M48" s="64">
        <v>313</v>
      </c>
      <c r="N48" s="64">
        <v>332</v>
      </c>
      <c r="O48" s="65">
        <v>343</v>
      </c>
      <c r="P48" s="48"/>
      <c r="Q48" s="48"/>
      <c r="R48" s="48"/>
      <c r="S48" s="48"/>
      <c r="T48" s="48"/>
      <c r="U48" s="48"/>
    </row>
    <row r="49" spans="1:21" ht="30.75" customHeight="1" x14ac:dyDescent="0.15">
      <c r="A49" s="48"/>
      <c r="B49" s="1163"/>
      <c r="C49" s="1164"/>
      <c r="D49" s="62"/>
      <c r="E49" s="1155" t="s">
        <v>16</v>
      </c>
      <c r="F49" s="1155"/>
      <c r="G49" s="1155"/>
      <c r="H49" s="1155"/>
      <c r="I49" s="1155"/>
      <c r="J49" s="1156"/>
      <c r="K49" s="63">
        <v>68</v>
      </c>
      <c r="L49" s="64">
        <v>67</v>
      </c>
      <c r="M49" s="64">
        <v>68</v>
      </c>
      <c r="N49" s="64">
        <v>68</v>
      </c>
      <c r="O49" s="65">
        <v>69</v>
      </c>
      <c r="P49" s="48"/>
      <c r="Q49" s="48"/>
      <c r="R49" s="48"/>
      <c r="S49" s="48"/>
      <c r="T49" s="48"/>
      <c r="U49" s="48"/>
    </row>
    <row r="50" spans="1:21" ht="30.75" customHeight="1" x14ac:dyDescent="0.15">
      <c r="A50" s="48"/>
      <c r="B50" s="1163"/>
      <c r="C50" s="1164"/>
      <c r="D50" s="62"/>
      <c r="E50" s="1155" t="s">
        <v>17</v>
      </c>
      <c r="F50" s="1155"/>
      <c r="G50" s="1155"/>
      <c r="H50" s="1155"/>
      <c r="I50" s="1155"/>
      <c r="J50" s="1156"/>
      <c r="K50" s="63">
        <v>19</v>
      </c>
      <c r="L50" s="64">
        <v>19</v>
      </c>
      <c r="M50" s="64">
        <v>19</v>
      </c>
      <c r="N50" s="64">
        <v>14</v>
      </c>
      <c r="O50" s="65">
        <v>13</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475</v>
      </c>
      <c r="L51" s="64" t="s">
        <v>475</v>
      </c>
      <c r="M51" s="64" t="s">
        <v>475</v>
      </c>
      <c r="N51" s="64" t="s">
        <v>475</v>
      </c>
      <c r="O51" s="65" t="s">
        <v>475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988</v>
      </c>
      <c r="L52" s="64">
        <v>963</v>
      </c>
      <c r="M52" s="64">
        <v>943</v>
      </c>
      <c r="N52" s="64">
        <v>879</v>
      </c>
      <c r="O52" s="65">
        <v>832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336</v>
      </c>
      <c r="L53" s="69">
        <v>333</v>
      </c>
      <c r="M53" s="69">
        <v>295</v>
      </c>
      <c r="N53" s="69">
        <v>323</v>
      </c>
      <c r="O53" s="70">
        <v>319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zaisei3</cp:lastModifiedBy>
  <cp:lastPrinted>2016-04-18T01:45:24Z</cp:lastPrinted>
  <dcterms:created xsi:type="dcterms:W3CDTF">2016-02-15T00:22:57Z</dcterms:created>
  <dcterms:modified xsi:type="dcterms:W3CDTF">2016-05-10T00:33:11Z</dcterms:modified>
</cp:coreProperties>
</file>