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126\Desktop\040517_要望調査\"/>
    </mc:Choice>
  </mc:AlternateContent>
  <bookViews>
    <workbookView xWindow="0" yWindow="0" windowWidth="20490" windowHeight="7530"/>
  </bookViews>
  <sheets>
    <sheet name="メニュー１～４(様式1)" sheetId="7" r:id="rId1"/>
    <sheet name="メニュー５(様式2)" sheetId="9" r:id="rId2"/>
    <sheet name="リスト（削除不可）" sheetId="10" state="hidden" r:id="rId3"/>
  </sheets>
  <externalReferences>
    <externalReference r:id="rId4"/>
  </externalReferences>
  <definedNames>
    <definedName name="_xlnm.Print_Area" localSheetId="0">'メニュー１～４(様式1)'!$B$1:$BY$24</definedName>
    <definedName name="_xlnm.Print_Area" localSheetId="1">'メニュー５(様式2)'!$B$1:$H$13</definedName>
    <definedName name="_xlnm.Print_Titles" localSheetId="0">'メニュー１～４(様式1)'!$B:$F</definedName>
    <definedName name="管轄局" localSheetId="0">'[1]リスト（編集無用）'!$B$4:$B$12</definedName>
    <definedName name="管轄局">'[1]リスト（編集無用）'!$B$4:$B$12</definedName>
    <definedName name="事業内容" localSheetId="0">'[1]リスト（編集無用）'!$M$4:$M$30</definedName>
    <definedName name="事業内容">'[1]リスト（編集無用）'!$M$4:$M$30</definedName>
    <definedName name="政策目的" localSheetId="0">'[1]リスト（編集無用）'!$G$4:$G$5</definedName>
    <definedName name="政策目的">'[1]リスト（編集無用）'!$G$4:$G$5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20" i="7" l="1"/>
  <c r="AZ20" i="7"/>
  <c r="BC19" i="7"/>
  <c r="BB19" i="7"/>
  <c r="BC18" i="7"/>
  <c r="BB18" i="7"/>
  <c r="BC17" i="7"/>
  <c r="BB17" i="7"/>
  <c r="BC16" i="7"/>
  <c r="BB16" i="7"/>
  <c r="BC15" i="7"/>
  <c r="BB15" i="7"/>
  <c r="BC14" i="7"/>
  <c r="BB14" i="7"/>
  <c r="BC13" i="7"/>
  <c r="BB13" i="7"/>
  <c r="BC12" i="7"/>
  <c r="BB12" i="7"/>
  <c r="BC11" i="7"/>
  <c r="BB11" i="7"/>
  <c r="BC10" i="7"/>
  <c r="BB10" i="7"/>
  <c r="BC9" i="7"/>
  <c r="BB9" i="7"/>
  <c r="BC8" i="7"/>
  <c r="BC20" i="7" s="1"/>
  <c r="BB8" i="7"/>
  <c r="BB20" i="7" s="1"/>
  <c r="L10" i="7"/>
  <c r="BW18" i="7"/>
  <c r="BW17" i="7"/>
  <c r="BW15" i="7"/>
  <c r="BW13" i="7"/>
  <c r="BW11" i="7"/>
  <c r="BW9" i="7"/>
  <c r="BM19" i="7"/>
  <c r="BM18" i="7"/>
  <c r="BX18" i="7" s="1"/>
  <c r="BM17" i="7"/>
  <c r="BX17" i="7" s="1"/>
  <c r="BM15" i="7"/>
  <c r="BX15" i="7" s="1"/>
  <c r="BM12" i="7"/>
  <c r="BM10" i="7"/>
  <c r="BM8" i="7"/>
  <c r="AL18" i="7"/>
  <c r="AQ19" i="7"/>
  <c r="AQ18" i="7"/>
  <c r="AQ9" i="7"/>
  <c r="AL9" i="7"/>
  <c r="AG9" i="7"/>
  <c r="AB10" i="7"/>
  <c r="W14" i="7"/>
  <c r="AB14" i="7"/>
  <c r="AG16" i="7"/>
  <c r="AL17" i="7"/>
  <c r="AL14" i="7"/>
  <c r="L11" i="7"/>
  <c r="L14" i="7"/>
  <c r="L17" i="7"/>
  <c r="L8" i="7"/>
  <c r="L16" i="7"/>
  <c r="L15" i="7"/>
  <c r="L13" i="7"/>
  <c r="L12" i="7"/>
  <c r="L9" i="7"/>
  <c r="L19" i="7"/>
  <c r="L18" i="7"/>
  <c r="AF20" i="7"/>
  <c r="AG19" i="7"/>
  <c r="AG18" i="7"/>
  <c r="AG17" i="7"/>
  <c r="AG15" i="7"/>
  <c r="AG14" i="7"/>
  <c r="AG13" i="7"/>
  <c r="AG12" i="7"/>
  <c r="AG11" i="7"/>
  <c r="AG10" i="7"/>
  <c r="AG8" i="7"/>
  <c r="AK20" i="7"/>
  <c r="AL19" i="7"/>
  <c r="AL16" i="7"/>
  <c r="AL15" i="7"/>
  <c r="AL13" i="7"/>
  <c r="AL12" i="7"/>
  <c r="AL11" i="7"/>
  <c r="AL10" i="7"/>
  <c r="AL8" i="7"/>
  <c r="AG20" i="7" l="1"/>
  <c r="AL20" i="7"/>
  <c r="BW14" i="7" l="1"/>
  <c r="BM14" i="7"/>
  <c r="BM13" i="7"/>
  <c r="AQ14" i="7"/>
  <c r="AQ13" i="7"/>
  <c r="AB13" i="7"/>
  <c r="W13" i="7"/>
  <c r="BX13" i="7" l="1"/>
  <c r="BX14" i="7"/>
  <c r="V20" i="7"/>
  <c r="AU20" i="7"/>
  <c r="AT20" i="7"/>
  <c r="AQ10" i="7" l="1"/>
  <c r="AQ8" i="7"/>
  <c r="CB8" i="7" l="1"/>
  <c r="CD8" i="7"/>
  <c r="AB19" i="7" l="1"/>
  <c r="W19" i="7"/>
  <c r="R19" i="7"/>
  <c r="AB18" i="7"/>
  <c r="W18" i="7"/>
  <c r="R18" i="7"/>
  <c r="AQ17" i="7"/>
  <c r="AB17" i="7"/>
  <c r="W17" i="7"/>
  <c r="R17" i="7"/>
  <c r="AQ16" i="7"/>
  <c r="AB16" i="7"/>
  <c r="W16" i="7"/>
  <c r="R16" i="7"/>
  <c r="M16" i="7" s="1"/>
  <c r="AQ15" i="7"/>
  <c r="AB15" i="7"/>
  <c r="W15" i="7"/>
  <c r="R15" i="7"/>
  <c r="R14" i="7"/>
  <c r="R13" i="7"/>
  <c r="M13" i="7" s="1"/>
  <c r="AQ12" i="7"/>
  <c r="AB12" i="7"/>
  <c r="W12" i="7"/>
  <c r="R12" i="7"/>
  <c r="AQ11" i="7"/>
  <c r="AB11" i="7"/>
  <c r="W11" i="7"/>
  <c r="R11" i="7"/>
  <c r="W10" i="7"/>
  <c r="R10" i="7"/>
  <c r="AB9" i="7"/>
  <c r="W9" i="7"/>
  <c r="R9" i="7"/>
  <c r="CC8" i="7"/>
  <c r="AW16" i="7" l="1"/>
  <c r="M19" i="7"/>
  <c r="M10" i="7"/>
  <c r="AW10" i="7" s="1"/>
  <c r="M14" i="7"/>
  <c r="M11" i="7"/>
  <c r="M12" i="7"/>
  <c r="M18" i="7"/>
  <c r="M9" i="7"/>
  <c r="M15" i="7"/>
  <c r="M17" i="7"/>
  <c r="AV17" i="7" s="1"/>
  <c r="AQ20" i="7"/>
  <c r="AP20" i="7"/>
  <c r="AA20" i="7"/>
  <c r="AW9" i="7" l="1"/>
  <c r="AV9" i="7"/>
  <c r="AW13" i="7"/>
  <c r="AV13" i="7"/>
  <c r="AV10" i="7"/>
  <c r="AW19" i="7"/>
  <c r="AV19" i="7"/>
  <c r="AW17" i="7"/>
  <c r="AW15" i="7"/>
  <c r="AV15" i="7"/>
  <c r="AW18" i="7"/>
  <c r="AV18" i="7"/>
  <c r="AV16" i="7"/>
  <c r="AW14" i="7"/>
  <c r="AV14" i="7"/>
  <c r="AW12" i="7"/>
  <c r="AV12" i="7"/>
  <c r="AW11" i="7"/>
  <c r="AV11" i="7"/>
  <c r="CD19" i="7"/>
  <c r="CB19" i="7"/>
  <c r="CD18" i="7"/>
  <c r="CB18" i="7"/>
  <c r="CD17" i="7"/>
  <c r="CB17" i="7"/>
  <c r="CD16" i="7"/>
  <c r="CB16" i="7"/>
  <c r="CD15" i="7"/>
  <c r="CB15" i="7"/>
  <c r="CD14" i="7"/>
  <c r="CB14" i="7"/>
  <c r="CD13" i="7"/>
  <c r="CB13" i="7"/>
  <c r="CD12" i="7"/>
  <c r="CB12" i="7"/>
  <c r="CD11" i="7"/>
  <c r="CB11" i="7"/>
  <c r="CD10" i="7"/>
  <c r="CB10" i="7"/>
  <c r="CD9" i="7"/>
  <c r="CB9" i="7"/>
  <c r="CC10" i="7" l="1"/>
  <c r="AB8" i="7"/>
  <c r="AB20" i="7" s="1"/>
  <c r="W8" i="7"/>
  <c r="W20" i="7" s="1"/>
  <c r="R8" i="7"/>
  <c r="BM16" i="7"/>
  <c r="BM11" i="7"/>
  <c r="BM9" i="7"/>
  <c r="BX9" i="7" s="1"/>
  <c r="J7" i="9"/>
  <c r="J8" i="9"/>
  <c r="J9" i="9"/>
  <c r="J10" i="9"/>
  <c r="J11" i="9"/>
  <c r="J6" i="9"/>
  <c r="M8" i="7" l="1"/>
  <c r="M20" i="7" s="1"/>
  <c r="R20" i="7"/>
  <c r="AV8" i="7"/>
  <c r="BW10" i="7"/>
  <c r="BX10" i="7" s="1"/>
  <c r="BX11" i="7"/>
  <c r="BW12" i="7"/>
  <c r="BX12" i="7" s="1"/>
  <c r="BW16" i="7"/>
  <c r="BX16" i="7" s="1"/>
  <c r="BW19" i="7"/>
  <c r="BX19" i="7" s="1"/>
  <c r="AW8" i="7" l="1"/>
  <c r="AW20" i="7" s="1"/>
  <c r="AV20" i="7"/>
  <c r="CC9" i="7"/>
  <c r="CC11" i="7"/>
  <c r="CC12" i="7"/>
  <c r="CC13" i="7"/>
  <c r="CC14" i="7"/>
  <c r="CC15" i="7"/>
  <c r="CC16" i="7"/>
  <c r="CC17" i="7"/>
  <c r="CC18" i="7"/>
  <c r="CC19" i="7"/>
  <c r="G12" i="9"/>
  <c r="F12" i="9"/>
  <c r="BW8" i="7"/>
  <c r="BX8" i="7" s="1"/>
  <c r="J20" i="7" l="1"/>
  <c r="Q20" i="7" l="1"/>
  <c r="K20" i="7"/>
</calcChain>
</file>

<file path=xl/comments1.xml><?xml version="1.0" encoding="utf-8"?>
<comments xmlns="http://schemas.openxmlformats.org/spreadsheetml/2006/main">
  <authors>
    <author>神林　浩之</author>
  </authors>
  <commentList>
    <comment ref="L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穀物課:合計単価は15,000円以内で設定してください。</t>
        </r>
      </text>
    </comment>
    <comment ref="N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要領別表3の番号１～15のうち該当する番号を記載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<sst xmlns="http://schemas.openxmlformats.org/spreadsheetml/2006/main" count="144" uniqueCount="82">
  <si>
    <t>　　</t>
  </si>
  <si>
    <t>事業費
（円）</t>
    <rPh sb="0" eb="3">
      <t>ジギョウヒ</t>
    </rPh>
    <rPh sb="5" eb="6">
      <t>エン</t>
    </rPh>
    <phoneticPr fontId="2"/>
  </si>
  <si>
    <t>取組内容</t>
    <rPh sb="0" eb="2">
      <t>トリクミ</t>
    </rPh>
    <rPh sb="2" eb="4">
      <t>ナイヨウ</t>
    </rPh>
    <phoneticPr fontId="6"/>
  </si>
  <si>
    <t>ポイント②</t>
    <phoneticPr fontId="2"/>
  </si>
  <si>
    <t>具体的な
成果目標</t>
    <rPh sb="0" eb="3">
      <t>グタイテキ</t>
    </rPh>
    <rPh sb="5" eb="7">
      <t>セイカ</t>
    </rPh>
    <rPh sb="7" eb="9">
      <t>モクヒョウ</t>
    </rPh>
    <phoneticPr fontId="2"/>
  </si>
  <si>
    <t>類別</t>
    <rPh sb="0" eb="2">
      <t>ルイベツ</t>
    </rPh>
    <phoneticPr fontId="2"/>
  </si>
  <si>
    <t>ポイント①</t>
    <phoneticPr fontId="2"/>
  </si>
  <si>
    <t>備考</t>
    <rPh sb="0" eb="2">
      <t>ビコウ</t>
    </rPh>
    <phoneticPr fontId="6"/>
  </si>
  <si>
    <t>成果目標の内容</t>
    <rPh sb="0" eb="2">
      <t>セイカ</t>
    </rPh>
    <rPh sb="2" eb="4">
      <t>モクヒョウ</t>
    </rPh>
    <rPh sb="5" eb="7">
      <t>ナイヨウ</t>
    </rPh>
    <phoneticPr fontId="6"/>
  </si>
  <si>
    <t>合計</t>
    <rPh sb="0" eb="2">
      <t>ゴウケイ</t>
    </rPh>
    <phoneticPr fontId="2"/>
  </si>
  <si>
    <t>市町村名</t>
    <rPh sb="0" eb="3">
      <t>シチョウソン</t>
    </rPh>
    <rPh sb="3" eb="4">
      <t>メイ</t>
    </rPh>
    <phoneticPr fontId="6"/>
  </si>
  <si>
    <t>番
号</t>
    <rPh sb="0" eb="1">
      <t>バン</t>
    </rPh>
    <rPh sb="2" eb="3">
      <t>ゴウ</t>
    </rPh>
    <phoneticPr fontId="6"/>
  </si>
  <si>
    <t>ポイント③</t>
    <phoneticPr fontId="2"/>
  </si>
  <si>
    <t>対象作物</t>
    <rPh sb="0" eb="2">
      <t>タイショウ</t>
    </rPh>
    <rPh sb="2" eb="4">
      <t>サクモツ</t>
    </rPh>
    <phoneticPr fontId="2"/>
  </si>
  <si>
    <t>国庫補助金
（円）</t>
    <rPh sb="0" eb="2">
      <t>コッコ</t>
    </rPh>
    <rPh sb="2" eb="4">
      <t>ホジョ</t>
    </rPh>
    <rPh sb="4" eb="5">
      <t>キン</t>
    </rPh>
    <rPh sb="7" eb="8">
      <t>エン</t>
    </rPh>
    <phoneticPr fontId="6"/>
  </si>
  <si>
    <t>小計</t>
    <rPh sb="0" eb="2">
      <t>ショウケイ</t>
    </rPh>
    <phoneticPr fontId="2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</si>
  <si>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6"/>
  </si>
  <si>
    <t>１．団地化推進等に向けた支援</t>
    <rPh sb="2" eb="5">
      <t>ダンチカ</t>
    </rPh>
    <rPh sb="5" eb="7">
      <t>スイシン</t>
    </rPh>
    <rPh sb="7" eb="8">
      <t>トウ</t>
    </rPh>
    <rPh sb="9" eb="10">
      <t>ム</t>
    </rPh>
    <rPh sb="12" eb="14">
      <t>シエン</t>
    </rPh>
    <phoneticPr fontId="6"/>
  </si>
  <si>
    <t>２．先進的な営農技術の導入に向けた支援</t>
    <rPh sb="2" eb="5">
      <t>センシンテキ</t>
    </rPh>
    <rPh sb="6" eb="8">
      <t>エイノウ</t>
    </rPh>
    <rPh sb="8" eb="10">
      <t>ギジュツ</t>
    </rPh>
    <rPh sb="11" eb="13">
      <t>ドウニュウ</t>
    </rPh>
    <rPh sb="14" eb="15">
      <t>ム</t>
    </rPh>
    <rPh sb="17" eb="19">
      <t>シエン</t>
    </rPh>
    <phoneticPr fontId="6"/>
  </si>
  <si>
    <t>取組１</t>
    <rPh sb="0" eb="2">
      <t>トリクミ</t>
    </rPh>
    <phoneticPr fontId="6"/>
  </si>
  <si>
    <t>取組２</t>
    <rPh sb="0" eb="2">
      <t>トリクミ</t>
    </rPh>
    <phoneticPr fontId="2"/>
  </si>
  <si>
    <t>取組３</t>
    <rPh sb="0" eb="2">
      <t>トリクミ</t>
    </rPh>
    <phoneticPr fontId="2"/>
  </si>
  <si>
    <t>取組４</t>
    <rPh sb="0" eb="2">
      <t>トリクミ</t>
    </rPh>
    <phoneticPr fontId="2"/>
  </si>
  <si>
    <t>事業実施主体
（取組主体）</t>
    <rPh sb="0" eb="2">
      <t>ジギョウ</t>
    </rPh>
    <rPh sb="2" eb="4">
      <t>ジッシ</t>
    </rPh>
    <rPh sb="4" eb="6">
      <t>シュタイ</t>
    </rPh>
    <rPh sb="8" eb="10">
      <t>トリクミ</t>
    </rPh>
    <rPh sb="10" eb="12">
      <t>シュタイ</t>
    </rPh>
    <phoneticPr fontId="6"/>
  </si>
  <si>
    <t>具体的な取組内容</t>
    <rPh sb="0" eb="3">
      <t>グタイテキ</t>
    </rPh>
    <rPh sb="4" eb="6">
      <t>トリクミ</t>
    </rPh>
    <rPh sb="6" eb="8">
      <t>ナイヨウ</t>
    </rPh>
    <phoneticPr fontId="6"/>
  </si>
  <si>
    <t>団地化</t>
    <rPh sb="0" eb="3">
      <t>ダンチカ</t>
    </rPh>
    <phoneticPr fontId="2"/>
  </si>
  <si>
    <t>ポイント④
（①＋②＋③）</t>
    <phoneticPr fontId="2"/>
  </si>
  <si>
    <t>ポイント⑤</t>
    <phoneticPr fontId="2"/>
  </si>
  <si>
    <t>ポイント⑥</t>
    <phoneticPr fontId="2"/>
  </si>
  <si>
    <t>ポイント⑦</t>
    <phoneticPr fontId="2"/>
  </si>
  <si>
    <t>ポイント⑧
（⑤＋⑥＋⑦）</t>
    <phoneticPr fontId="2"/>
  </si>
  <si>
    <t>都道府県・市町村名</t>
    <rPh sb="0" eb="4">
      <t>トドウフケン</t>
    </rPh>
    <rPh sb="5" eb="8">
      <t>シチョウソン</t>
    </rPh>
    <rPh sb="8" eb="9">
      <t>メイ</t>
    </rPh>
    <phoneticPr fontId="6"/>
  </si>
  <si>
    <t>麦・大豆</t>
    <rPh sb="0" eb="1">
      <t>ムギ</t>
    </rPh>
    <rPh sb="2" eb="4">
      <t>ダイズ</t>
    </rPh>
    <phoneticPr fontId="2"/>
  </si>
  <si>
    <t>麦</t>
    <rPh sb="0" eb="1">
      <t>ムギ</t>
    </rPh>
    <phoneticPr fontId="2"/>
  </si>
  <si>
    <t>大豆</t>
    <rPh sb="0" eb="2">
      <t>ダイズ</t>
    </rPh>
    <phoneticPr fontId="2"/>
  </si>
  <si>
    <t>単価計
（円/10a）</t>
    <rPh sb="0" eb="2">
      <t>タンカ</t>
    </rPh>
    <rPh sb="2" eb="3">
      <t>ケイ</t>
    </rPh>
    <rPh sb="5" eb="6">
      <t>エン</t>
    </rPh>
    <phoneticPr fontId="2"/>
  </si>
  <si>
    <t>都道府県名</t>
    <rPh sb="0" eb="4">
      <t>トドウフケン</t>
    </rPh>
    <rPh sb="4" eb="5">
      <t>メイ</t>
    </rPh>
    <phoneticPr fontId="6"/>
  </si>
  <si>
    <t>農政局名</t>
    <rPh sb="0" eb="3">
      <t>ノウセイキョク</t>
    </rPh>
    <rPh sb="3" eb="4">
      <t>メイ</t>
    </rPh>
    <phoneticPr fontId="2"/>
  </si>
  <si>
    <t>上限事業費
（円）</t>
    <rPh sb="0" eb="2">
      <t>ジョウゲン</t>
    </rPh>
    <rPh sb="2" eb="5">
      <t>ジギョウヒ</t>
    </rPh>
    <rPh sb="7" eb="8">
      <t>エン</t>
    </rPh>
    <phoneticPr fontId="2"/>
  </si>
  <si>
    <t>団地化上限</t>
    <rPh sb="0" eb="3">
      <t>ダンチカ</t>
    </rPh>
    <rPh sb="3" eb="5">
      <t>ジョウゲン</t>
    </rPh>
    <phoneticPr fontId="2"/>
  </si>
  <si>
    <t>技術単価</t>
    <rPh sb="0" eb="2">
      <t>ギジュツ</t>
    </rPh>
    <rPh sb="2" eb="4">
      <t>タンカ</t>
    </rPh>
    <phoneticPr fontId="2"/>
  </si>
  <si>
    <t>団地目標</t>
    <rPh sb="0" eb="2">
      <t>ダンチ</t>
    </rPh>
    <rPh sb="2" eb="4">
      <t>モクヒョウ</t>
    </rPh>
    <phoneticPr fontId="2"/>
  </si>
  <si>
    <t>麦P</t>
    <rPh sb="0" eb="1">
      <t>ムギ</t>
    </rPh>
    <phoneticPr fontId="2"/>
  </si>
  <si>
    <t>豆P</t>
    <rPh sb="0" eb="1">
      <t>マメ</t>
    </rPh>
    <phoneticPr fontId="2"/>
  </si>
  <si>
    <t>特別加算</t>
    <rPh sb="0" eb="2">
      <t>トクベツ</t>
    </rPh>
    <rPh sb="2" eb="4">
      <t>カサン</t>
    </rPh>
    <phoneticPr fontId="2"/>
  </si>
  <si>
    <t>生産性目標</t>
    <rPh sb="0" eb="3">
      <t>セイサンセイ</t>
    </rPh>
    <rPh sb="3" eb="5">
      <t>モクヒョウ</t>
    </rPh>
    <phoneticPr fontId="2"/>
  </si>
  <si>
    <t>（別紙様式１）</t>
    <rPh sb="1" eb="3">
      <t>ベッシ</t>
    </rPh>
    <rPh sb="3" eb="5">
      <t>ヨウシキ</t>
    </rPh>
    <phoneticPr fontId="2"/>
  </si>
  <si>
    <t>（別紙様式２）</t>
    <rPh sb="1" eb="3">
      <t>ベッシ</t>
    </rPh>
    <rPh sb="3" eb="5">
      <t>ヨウシキ</t>
    </rPh>
    <phoneticPr fontId="2"/>
  </si>
  <si>
    <t>農政局等名</t>
    <rPh sb="0" eb="3">
      <t>ノウセイキョク</t>
    </rPh>
    <rPh sb="3" eb="4">
      <t>トウ</t>
    </rPh>
    <rPh sb="4" eb="5">
      <t>メイ</t>
    </rPh>
    <phoneticPr fontId="6"/>
  </si>
  <si>
    <t>額の確認</t>
    <rPh sb="0" eb="1">
      <t>ガク</t>
    </rPh>
    <rPh sb="2" eb="4">
      <t>カクニン</t>
    </rPh>
    <phoneticPr fontId="2"/>
  </si>
  <si>
    <t>配分ポイント</t>
    <rPh sb="0" eb="2">
      <t>ハイブン</t>
    </rPh>
    <phoneticPr fontId="6"/>
  </si>
  <si>
    <t>対象面積(ha)</t>
    <rPh sb="0" eb="2">
      <t>タイショウ</t>
    </rPh>
    <rPh sb="2" eb="4">
      <t>メンセキ</t>
    </rPh>
    <phoneticPr fontId="2"/>
  </si>
  <si>
    <t>灰色部分への記入は不要です。</t>
    <rPh sb="0" eb="2">
      <t>ハイイロ</t>
    </rPh>
    <rPh sb="2" eb="4">
      <t>ブブン</t>
    </rPh>
    <rPh sb="6" eb="8">
      <t>キニュウ</t>
    </rPh>
    <rPh sb="9" eb="11">
      <t>フヨウ</t>
    </rPh>
    <phoneticPr fontId="2"/>
  </si>
  <si>
    <t>１．団地化推進</t>
    <rPh sb="2" eb="5">
      <t>ダンチカ</t>
    </rPh>
    <rPh sb="5" eb="7">
      <t>スイシン</t>
    </rPh>
    <phoneticPr fontId="2"/>
  </si>
  <si>
    <t>２．営農技術</t>
    <rPh sb="2" eb="4">
      <t>エイノウ</t>
    </rPh>
    <rPh sb="4" eb="6">
      <t>ギジュツ</t>
    </rPh>
    <phoneticPr fontId="2"/>
  </si>
  <si>
    <t>３．機械等導入</t>
    <rPh sb="2" eb="4">
      <t>キカイ</t>
    </rPh>
    <rPh sb="4" eb="5">
      <t>トウ</t>
    </rPh>
    <rPh sb="5" eb="7">
      <t>ドウニュウ</t>
    </rPh>
    <phoneticPr fontId="2"/>
  </si>
  <si>
    <t>番号</t>
    <rPh sb="0" eb="2">
      <t>バンゴウ</t>
    </rPh>
    <phoneticPr fontId="2"/>
  </si>
  <si>
    <t>営農技術</t>
    <rPh sb="0" eb="2">
      <t>エイノウ</t>
    </rPh>
    <rPh sb="2" eb="4">
      <t>ギジュツ</t>
    </rPh>
    <phoneticPr fontId="2"/>
  </si>
  <si>
    <t>農政局</t>
    <rPh sb="0" eb="3">
      <t>ノウセイキョク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</si>
  <si>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</si>
  <si>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</si>
  <si>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</si>
  <si>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北陸</t>
    <rPh sb="0" eb="2">
      <t>ホクリク</t>
    </rPh>
    <phoneticPr fontId="2"/>
  </si>
  <si>
    <t>東海</t>
    <rPh sb="0" eb="2">
      <t>トウカイ</t>
    </rPh>
    <phoneticPr fontId="2"/>
  </si>
  <si>
    <t>近畿</t>
    <rPh sb="0" eb="2">
      <t>キンキ</t>
    </rPh>
    <phoneticPr fontId="2"/>
  </si>
  <si>
    <t>中国四国</t>
    <rPh sb="0" eb="2">
      <t>チュウゴク</t>
    </rPh>
    <rPh sb="2" eb="4">
      <t>シコク</t>
    </rPh>
    <phoneticPr fontId="2"/>
  </si>
  <si>
    <t>九州</t>
    <rPh sb="0" eb="2">
      <t>キュウシュウ</t>
    </rPh>
    <phoneticPr fontId="2"/>
  </si>
  <si>
    <t>沖縄</t>
    <rPh sb="0" eb="2">
      <t>オキナワ</t>
    </rPh>
    <phoneticPr fontId="2"/>
  </si>
  <si>
    <t>単価
（円/10a）</t>
    <rPh sb="0" eb="2">
      <t>タンカ</t>
    </rPh>
    <rPh sb="4" eb="5">
      <t>エン</t>
    </rPh>
    <phoneticPr fontId="2"/>
  </si>
  <si>
    <t>成果目標</t>
    <rPh sb="0" eb="2">
      <t>セイカ</t>
    </rPh>
    <rPh sb="2" eb="4">
      <t>モクヒョウ</t>
    </rPh>
    <phoneticPr fontId="6"/>
  </si>
  <si>
    <t>加算内容</t>
    <rPh sb="0" eb="2">
      <t>カサン</t>
    </rPh>
    <rPh sb="2" eb="4">
      <t>ナイヨウ</t>
    </rPh>
    <phoneticPr fontId="6"/>
  </si>
  <si>
    <t>取組5</t>
    <rPh sb="0" eb="2">
      <t>トリクミ</t>
    </rPh>
    <phoneticPr fontId="2"/>
  </si>
  <si>
    <t>取組6</t>
    <rPh sb="0" eb="2">
      <t>トリクミ</t>
    </rPh>
    <phoneticPr fontId="2"/>
  </si>
  <si>
    <t>品目：●●</t>
    <rPh sb="0" eb="2">
      <t>ヒンモク</t>
    </rPh>
    <phoneticPr fontId="6"/>
  </si>
  <si>
    <t>※品目が３つ以上の場合は枠を追加いただき、必要事項を記載願います。</t>
    <rPh sb="1" eb="3">
      <t>ヒンモク</t>
    </rPh>
    <rPh sb="6" eb="8">
      <t>イジョウ</t>
    </rPh>
    <rPh sb="9" eb="11">
      <t>バアイ</t>
    </rPh>
    <rPh sb="12" eb="13">
      <t>ワク</t>
    </rPh>
    <rPh sb="14" eb="16">
      <t>ツイカ</t>
    </rPh>
    <rPh sb="21" eb="25">
      <t>ヒツヨウジコウ</t>
    </rPh>
    <rPh sb="26" eb="28">
      <t>キサイ</t>
    </rPh>
    <rPh sb="28" eb="29">
      <t>ネガ</t>
    </rPh>
    <phoneticPr fontId="2"/>
  </si>
  <si>
    <t>５．生産効率化の推進に向けた支援</t>
    <rPh sb="2" eb="4">
      <t>セイサン</t>
    </rPh>
    <rPh sb="4" eb="7">
      <t>コウリツカ</t>
    </rPh>
    <rPh sb="8" eb="10">
      <t>スイシン</t>
    </rPh>
    <rPh sb="11" eb="12">
      <t>ム</t>
    </rPh>
    <rPh sb="14" eb="16">
      <t>シエン</t>
    </rPh>
    <phoneticPr fontId="2"/>
  </si>
  <si>
    <t>３．生産性向上に向けた機械・施設の導入支援</t>
    <rPh sb="2" eb="5">
      <t>セイサンセイ</t>
    </rPh>
    <rPh sb="5" eb="7">
      <t>コウジョウ</t>
    </rPh>
    <rPh sb="8" eb="9">
      <t>ム</t>
    </rPh>
    <rPh sb="11" eb="13">
      <t>キカイ</t>
    </rPh>
    <rPh sb="14" eb="16">
      <t>シセツ</t>
    </rPh>
    <rPh sb="17" eb="19">
      <t>ドウニュウ</t>
    </rPh>
    <rPh sb="19" eb="21">
      <t>シエン</t>
    </rPh>
    <phoneticPr fontId="2"/>
  </si>
  <si>
    <t>４．生産拡大</t>
    <rPh sb="2" eb="4">
      <t>セイサン</t>
    </rPh>
    <rPh sb="4" eb="6">
      <t>カクダイ</t>
    </rPh>
    <phoneticPr fontId="2"/>
  </si>
  <si>
    <t>加算</t>
    <rPh sb="0" eb="2">
      <t>カサン</t>
    </rPh>
    <phoneticPr fontId="2"/>
  </si>
  <si>
    <t>生産拡大</t>
    <rPh sb="0" eb="4">
      <t>セイサンカクダイ</t>
    </rPh>
    <phoneticPr fontId="2"/>
  </si>
  <si>
    <t>国産小麦産地生産性向上事業要望報告表（推進費）</t>
    <rPh sb="0" eb="4">
      <t>コクサンコムギ</t>
    </rPh>
    <rPh sb="13" eb="15">
      <t>ヨウボウ</t>
    </rPh>
    <rPh sb="15" eb="17">
      <t>ホウコク</t>
    </rPh>
    <rPh sb="17" eb="18">
      <t>ヒョウ</t>
    </rPh>
    <rPh sb="19" eb="21">
      <t>スイシン</t>
    </rPh>
    <rPh sb="21" eb="22">
      <t>ヒ</t>
    </rPh>
    <phoneticPr fontId="2"/>
  </si>
  <si>
    <t>国産小麦産地生産性向上事業要望報告表</t>
    <rPh sb="0" eb="4">
      <t>コクサンコムギ</t>
    </rPh>
    <rPh sb="13" eb="15">
      <t>ヨウボウ</t>
    </rPh>
    <rPh sb="15" eb="17">
      <t>ホウコク</t>
    </rPh>
    <rPh sb="17" eb="1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</si>
</sst>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4" fillId="0" borderId="5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15" xfId="1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8" fillId="0" borderId="0" xfId="0" applyFo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38" fontId="4" fillId="0" borderId="1" xfId="3" applyFont="1" applyBorder="1" applyAlignment="1">
      <alignment horizontal="right" vertical="center" wrapText="1"/>
    </xf>
    <xf numFmtId="38" fontId="4" fillId="0" borderId="2" xfId="3" applyFont="1" applyBorder="1" applyAlignment="1">
      <alignment vertical="center" wrapText="1"/>
    </xf>
    <xf numFmtId="38" fontId="4" fillId="0" borderId="5" xfId="3" applyFont="1" applyBorder="1" applyAlignment="1">
      <alignment horizontal="right" vertical="center" wrapText="1"/>
    </xf>
    <xf numFmtId="38" fontId="4" fillId="0" borderId="13" xfId="3" applyFont="1" applyBorder="1" applyAlignment="1">
      <alignment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38" fontId="10" fillId="0" borderId="1" xfId="3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>
      <alignment vertical="center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0" fontId="4" fillId="0" borderId="20" xfId="1" applyFont="1" applyBorder="1" applyAlignment="1">
      <alignment horizontal="center" vertical="top" wrapText="1"/>
    </xf>
    <xf numFmtId="0" fontId="4" fillId="0" borderId="21" xfId="1" applyFont="1" applyBorder="1" applyAlignment="1">
      <alignment vertical="top" wrapText="1"/>
    </xf>
    <xf numFmtId="0" fontId="4" fillId="0" borderId="20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38" fontId="0" fillId="0" borderId="1" xfId="3" applyFont="1" applyBorder="1">
      <alignment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4" fillId="4" borderId="13" xfId="1" applyFont="1" applyFill="1" applyBorder="1" applyAlignment="1">
      <alignment vertical="center" wrapText="1"/>
    </xf>
    <xf numFmtId="38" fontId="4" fillId="4" borderId="2" xfId="3" applyFont="1" applyFill="1" applyBorder="1" applyAlignment="1">
      <alignment vertical="center" wrapText="1"/>
    </xf>
    <xf numFmtId="38" fontId="4" fillId="4" borderId="13" xfId="3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38" fontId="4" fillId="4" borderId="1" xfId="3" applyFont="1" applyFill="1" applyBorder="1" applyAlignment="1">
      <alignment horizontal="right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1" fillId="4" borderId="1" xfId="0" applyFont="1" applyFill="1" applyBorder="1">
      <alignment vertical="center"/>
    </xf>
    <xf numFmtId="0" fontId="16" fillId="0" borderId="0" xfId="0" applyFont="1" applyAlignment="1"/>
    <xf numFmtId="38" fontId="4" fillId="4" borderId="5" xfId="3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1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38" fontId="4" fillId="0" borderId="1" xfId="3" applyFont="1" applyBorder="1" applyAlignment="1">
      <alignment horizontal="center" vertical="center" wrapText="1"/>
    </xf>
    <xf numFmtId="38" fontId="4" fillId="0" borderId="5" xfId="3" applyFont="1" applyBorder="1" applyAlignment="1">
      <alignment horizontal="center" vertical="center" wrapText="1"/>
    </xf>
    <xf numFmtId="176" fontId="4" fillId="0" borderId="1" xfId="3" applyNumberFormat="1" applyFont="1" applyBorder="1" applyAlignment="1">
      <alignment horizontal="right" vertical="center" wrapText="1"/>
    </xf>
    <xf numFmtId="176" fontId="4" fillId="0" borderId="5" xfId="3" applyNumberFormat="1" applyFont="1" applyBorder="1" applyAlignment="1">
      <alignment horizontal="right" vertical="center" wrapText="1"/>
    </xf>
    <xf numFmtId="0" fontId="18" fillId="0" borderId="0" xfId="0" applyFont="1">
      <alignment vertical="center"/>
    </xf>
    <xf numFmtId="0" fontId="4" fillId="0" borderId="5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wrapText="1" shrinkToFit="1"/>
    </xf>
    <xf numFmtId="0" fontId="11" fillId="0" borderId="5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176" fontId="19" fillId="0" borderId="1" xfId="3" applyNumberFormat="1" applyFont="1" applyBorder="1" applyAlignment="1">
      <alignment horizontal="right" vertical="center" wrapText="1"/>
    </xf>
    <xf numFmtId="38" fontId="19" fillId="4" borderId="2" xfId="3" applyFont="1" applyFill="1" applyBorder="1" applyAlignment="1">
      <alignment vertical="center" wrapText="1"/>
    </xf>
    <xf numFmtId="0" fontId="19" fillId="0" borderId="5" xfId="1" applyFont="1" applyBorder="1" applyAlignment="1">
      <alignment horizontal="left" vertical="center" wrapText="1"/>
    </xf>
    <xf numFmtId="176" fontId="19" fillId="0" borderId="5" xfId="3" applyNumberFormat="1" applyFont="1" applyBorder="1" applyAlignment="1">
      <alignment horizontal="right" vertical="center" wrapText="1"/>
    </xf>
    <xf numFmtId="38" fontId="19" fillId="0" borderId="1" xfId="3" applyFont="1" applyBorder="1" applyAlignment="1">
      <alignment horizontal="right" vertical="center" wrapText="1"/>
    </xf>
    <xf numFmtId="38" fontId="19" fillId="0" borderId="5" xfId="3" applyFont="1" applyBorder="1" applyAlignment="1">
      <alignment horizontal="right" vertical="center" wrapText="1"/>
    </xf>
    <xf numFmtId="38" fontId="4" fillId="0" borderId="5" xfId="3" applyFont="1" applyFill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right" vertical="center" wrapText="1"/>
    </xf>
    <xf numFmtId="0" fontId="1" fillId="0" borderId="5" xfId="1" applyFont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38" fontId="4" fillId="0" borderId="1" xfId="3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38" fontId="4" fillId="4" borderId="2" xfId="3" applyFont="1" applyFill="1" applyBorder="1" applyAlignment="1">
      <alignment vertical="center" wrapText="1"/>
    </xf>
    <xf numFmtId="38" fontId="4" fillId="4" borderId="13" xfId="3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38" fontId="4" fillId="4" borderId="1" xfId="3" applyFont="1" applyFill="1" applyBorder="1" applyAlignment="1">
      <alignment horizontal="right" vertical="center" wrapText="1"/>
    </xf>
    <xf numFmtId="0" fontId="4" fillId="4" borderId="2" xfId="1" applyFont="1" applyFill="1" applyBorder="1" applyAlignment="1">
      <alignment horizontal="center" vertical="center" wrapText="1"/>
    </xf>
    <xf numFmtId="38" fontId="4" fillId="0" borderId="1" xfId="3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176" fontId="4" fillId="0" borderId="1" xfId="3" applyNumberFormat="1" applyFont="1" applyBorder="1" applyAlignment="1">
      <alignment horizontal="right" vertical="center" wrapText="1"/>
    </xf>
    <xf numFmtId="176" fontId="4" fillId="0" borderId="5" xfId="3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top" shrinkToFit="1"/>
    </xf>
    <xf numFmtId="38" fontId="11" fillId="4" borderId="20" xfId="3" applyFont="1" applyFill="1" applyBorder="1" applyAlignment="1">
      <alignment horizontal="center" vertical="top" shrinkToFit="1"/>
    </xf>
    <xf numFmtId="38" fontId="4" fillId="4" borderId="14" xfId="3" applyFont="1" applyFill="1" applyBorder="1" applyAlignment="1">
      <alignment horizontal="right" vertical="center" shrinkToFit="1"/>
    </xf>
    <xf numFmtId="38" fontId="4" fillId="4" borderId="20" xfId="3" applyFont="1" applyFill="1" applyBorder="1" applyAlignment="1">
      <alignment horizontal="right" vertical="center" shrinkToFit="1"/>
    </xf>
    <xf numFmtId="38" fontId="4" fillId="4" borderId="15" xfId="3" applyFont="1" applyFill="1" applyBorder="1" applyAlignment="1">
      <alignment horizontal="right" vertical="center" shrinkToFit="1"/>
    </xf>
    <xf numFmtId="38" fontId="4" fillId="4" borderId="21" xfId="3" applyFont="1" applyFill="1" applyBorder="1" applyAlignment="1">
      <alignment horizontal="right" vertical="center" shrinkToFit="1"/>
    </xf>
    <xf numFmtId="0" fontId="4" fillId="4" borderId="20" xfId="1" applyFont="1" applyFill="1" applyBorder="1" applyAlignment="1">
      <alignment horizontal="left" vertical="center" shrinkToFit="1"/>
    </xf>
    <xf numFmtId="176" fontId="4" fillId="4" borderId="14" xfId="3" applyNumberFormat="1" applyFont="1" applyFill="1" applyBorder="1" applyAlignment="1">
      <alignment horizontal="right" vertical="center" shrinkToFit="1"/>
    </xf>
    <xf numFmtId="0" fontId="4" fillId="4" borderId="20" xfId="1" applyFont="1" applyFill="1" applyBorder="1" applyAlignment="1">
      <alignment horizontal="right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38" fontId="4" fillId="0" borderId="2" xfId="3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4" fillId="0" borderId="5" xfId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38" fontId="4" fillId="0" borderId="1" xfId="3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38" fontId="4" fillId="0" borderId="15" xfId="1" applyNumberFormat="1" applyFont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8" xfId="1"/>
    <cellStyle name="標準_~307039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20</xdr:row>
      <xdr:rowOff>168276</xdr:rowOff>
    </xdr:from>
    <xdr:to>
      <xdr:col>27</xdr:col>
      <xdr:colOff>371474</xdr:colOff>
      <xdr:row>22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66A9C2-416C-45B6-B5DA-469920B05A13}"/>
            </a:ext>
          </a:extLst>
        </xdr:cNvPr>
        <xdr:cNvSpPr txBox="1"/>
      </xdr:nvSpPr>
      <xdr:spPr>
        <a:xfrm>
          <a:off x="3790949" y="15217776"/>
          <a:ext cx="18716625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300" u="none">
              <a:solidFill>
                <a:sysClr val="windowText" lastClr="000000"/>
              </a:solidFill>
              <a:latin typeface="+mn-ea"/>
              <a:ea typeface="+mn-ea"/>
            </a:rPr>
            <a:t>（留意事項）</a:t>
          </a:r>
          <a:endParaRPr kumimoji="1" lang="en-US" altLang="ja-JP" sz="1300" u="none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800"/>
            </a:lnSpc>
          </a:pPr>
          <a:r>
            <a:rPr kumimoji="1" lang="ja-JP" altLang="en-US" sz="13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・「２．先進的な営農技術の導入に向けた支援」については、補助対象面積は</a:t>
          </a:r>
          <a:r>
            <a:rPr kumimoji="1" lang="en-US" altLang="ja-JP" sz="13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10a</a:t>
          </a:r>
          <a:r>
            <a:rPr kumimoji="1" lang="ja-JP" altLang="en-US" sz="13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単位として、</a:t>
          </a:r>
          <a:r>
            <a:rPr kumimoji="1" lang="en-US" altLang="ja-JP" sz="13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10a</a:t>
          </a:r>
          <a:r>
            <a:rPr kumimoji="1" lang="ja-JP" altLang="en-US" sz="1300" u="non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未満は切り捨ててください。</a:t>
          </a:r>
          <a:endParaRPr kumimoji="1" lang="en-US" altLang="ja-JP" sz="1300" u="none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 "/>
      <sheetName val="リスト（編集無用）"/>
      <sheetName val="リスト（削除不可）"/>
    </sheetNames>
    <sheetDataSet>
      <sheetData sheetId="0" refreshError="1"/>
      <sheetData sheetId="1">
        <row r="4">
          <cell r="B4" t="str">
            <v>本省</v>
          </cell>
          <cell r="G4" t="str">
            <v>産地競争力の強化</v>
          </cell>
          <cell r="M4" t="str">
            <v>ほ場整備</v>
          </cell>
        </row>
        <row r="5">
          <cell r="B5" t="str">
            <v>東北</v>
          </cell>
          <cell r="G5" t="str">
            <v>食品流通の合理化</v>
          </cell>
          <cell r="M5" t="str">
            <v>園地改良</v>
          </cell>
        </row>
        <row r="6">
          <cell r="B6" t="str">
            <v>関東</v>
          </cell>
          <cell r="M6" t="str">
            <v>優良品種系統への改植・高接</v>
          </cell>
        </row>
        <row r="7">
          <cell r="B7" t="str">
            <v>北陸</v>
          </cell>
          <cell r="M7" t="str">
            <v>暗きょ施工</v>
          </cell>
        </row>
        <row r="8">
          <cell r="B8" t="str">
            <v>東海</v>
          </cell>
          <cell r="M8" t="str">
            <v>土壌土層改良</v>
          </cell>
        </row>
        <row r="9">
          <cell r="B9" t="str">
            <v>近畿</v>
          </cell>
          <cell r="M9" t="str">
            <v>飼料作物作付条件整備</v>
          </cell>
        </row>
        <row r="10">
          <cell r="B10" t="str">
            <v>中四国</v>
          </cell>
          <cell r="M10" t="str">
            <v>放牧利用条件整備</v>
          </cell>
        </row>
        <row r="11">
          <cell r="B11" t="str">
            <v>九州</v>
          </cell>
          <cell r="M11" t="str">
            <v>水田飼料作物作付条件整備</v>
          </cell>
        </row>
        <row r="12">
          <cell r="B12" t="str">
            <v>沖縄</v>
          </cell>
          <cell r="M12" t="str">
            <v>育苗施設</v>
          </cell>
        </row>
        <row r="13">
          <cell r="M13" t="str">
            <v>乾燥調製施設</v>
          </cell>
        </row>
        <row r="14">
          <cell r="M14" t="str">
            <v>穀類乾燥調製貯蔵施設</v>
          </cell>
        </row>
        <row r="15">
          <cell r="M15" t="str">
            <v>農産物処理加工施設</v>
          </cell>
        </row>
        <row r="16">
          <cell r="M16" t="str">
            <v>集出荷貯蔵施設</v>
          </cell>
        </row>
        <row r="17">
          <cell r="M17" t="str">
            <v>産地管理施設</v>
          </cell>
        </row>
        <row r="18">
          <cell r="M18" t="str">
            <v>用土等供給施設</v>
          </cell>
        </row>
        <row r="19">
          <cell r="M19" t="str">
            <v>農作物被害防止施設</v>
          </cell>
        </row>
        <row r="20">
          <cell r="M20" t="str">
            <v>農業廃棄物処理施設</v>
          </cell>
        </row>
        <row r="21">
          <cell r="M21" t="str">
            <v>生産技術高度化施設</v>
          </cell>
        </row>
        <row r="22">
          <cell r="M22" t="str">
            <v>種子種苗生産関連施設</v>
          </cell>
        </row>
        <row r="23">
          <cell r="M23" t="str">
            <v>有機物・処理利用施設</v>
          </cell>
        </row>
        <row r="24">
          <cell r="M24" t="str">
            <v>畜産物処理加工施設</v>
          </cell>
        </row>
        <row r="25">
          <cell r="M25" t="str">
            <v>家畜市場</v>
          </cell>
        </row>
        <row r="26">
          <cell r="M26" t="str">
            <v>家畜飼養管理施設</v>
          </cell>
        </row>
        <row r="27">
          <cell r="M27" t="str">
            <v>自給飼料関連施設</v>
          </cell>
        </row>
        <row r="28">
          <cell r="M28" t="str">
            <v>家畜改良増殖関連施設</v>
          </cell>
        </row>
        <row r="29">
          <cell r="M29" t="str">
            <v>畜産周辺環境影響低減施設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8"/>
  <sheetViews>
    <sheetView tabSelected="1" view="pageBreakPreview" zoomScale="44" zoomScaleNormal="100" zoomScaleSheetLayoutView="44" workbookViewId="0">
      <pane xSplit="6" topLeftCell="G1" activePane="topRight" state="frozen"/>
      <selection activeCell="A14" sqref="A14"/>
      <selection pane="topRight" activeCell="B1" sqref="B1"/>
    </sheetView>
  </sheetViews>
  <sheetFormatPr defaultColWidth="9" defaultRowHeight="13.5"/>
  <cols>
    <col min="1" max="1" width="6" style="1" customWidth="1"/>
    <col min="2" max="2" width="4" style="1" customWidth="1"/>
    <col min="3" max="3" width="5.25" style="1" customWidth="1"/>
    <col min="4" max="4" width="7.5" style="1" customWidth="1"/>
    <col min="5" max="5" width="7.625" style="1" customWidth="1"/>
    <col min="6" max="6" width="15.875" style="1" customWidth="1"/>
    <col min="7" max="7" width="8.625" style="1" customWidth="1"/>
    <col min="8" max="8" width="24.5" style="1" customWidth="1"/>
    <col min="9" max="9" width="11.25" style="1" customWidth="1"/>
    <col min="10" max="13" width="10.625" style="1" customWidth="1"/>
    <col min="14" max="14" width="3.5" style="1" customWidth="1"/>
    <col min="15" max="15" width="20.625" style="1" customWidth="1"/>
    <col min="16" max="16" width="11.125" style="1" customWidth="1"/>
    <col min="17" max="18" width="10.625" style="1" customWidth="1"/>
    <col min="19" max="19" width="3.5" style="1" customWidth="1"/>
    <col min="20" max="20" width="19.625" style="1" customWidth="1"/>
    <col min="21" max="21" width="11.125" style="1" customWidth="1"/>
    <col min="22" max="23" width="10.625" style="1" customWidth="1"/>
    <col min="24" max="24" width="3.75" style="1" customWidth="1"/>
    <col min="25" max="25" width="19.25" style="1" customWidth="1"/>
    <col min="26" max="26" width="11.125" style="1" customWidth="1"/>
    <col min="27" max="28" width="10.625" style="1" customWidth="1"/>
    <col min="29" max="29" width="3.5" style="89" customWidth="1"/>
    <col min="30" max="30" width="18.625" style="89" customWidth="1"/>
    <col min="31" max="31" width="11.125" style="89" customWidth="1"/>
    <col min="32" max="33" width="10.625" style="89" customWidth="1"/>
    <col min="34" max="34" width="3.5" style="89" customWidth="1"/>
    <col min="35" max="35" width="18.625" style="89" customWidth="1"/>
    <col min="36" max="36" width="11.125" style="89" customWidth="1"/>
    <col min="37" max="38" width="10.625" style="89" customWidth="1"/>
    <col min="39" max="39" width="3.5" style="1" customWidth="1"/>
    <col min="40" max="40" width="18.625" style="1" customWidth="1"/>
    <col min="41" max="41" width="11.125" style="1" customWidth="1"/>
    <col min="42" max="43" width="10.625" style="1" customWidth="1"/>
    <col min="44" max="44" width="14.625" style="1" customWidth="1"/>
    <col min="45" max="45" width="21" style="136" customWidth="1"/>
    <col min="46" max="47" width="10.625" style="1" customWidth="1"/>
    <col min="48" max="49" width="13.625" style="1" customWidth="1"/>
    <col min="50" max="50" width="14.625" style="89" customWidth="1"/>
    <col min="51" max="51" width="21" style="136" customWidth="1"/>
    <col min="52" max="53" width="10.625" style="89" customWidth="1"/>
    <col min="54" max="55" width="13.625" style="89" customWidth="1"/>
    <col min="56" max="56" width="5.25" style="1" customWidth="1"/>
    <col min="57" max="57" width="12.625" style="1" customWidth="1"/>
    <col min="58" max="58" width="7.375" style="1" customWidth="1"/>
    <col min="59" max="59" width="5.625" style="1" customWidth="1"/>
    <col min="60" max="60" width="12.625" style="1" customWidth="1"/>
    <col min="61" max="61" width="7.375" style="1" customWidth="1"/>
    <col min="62" max="62" width="5.625" style="1" customWidth="1"/>
    <col min="63" max="63" width="12.625" style="1" customWidth="1"/>
    <col min="64" max="64" width="7.375" style="1" customWidth="1"/>
    <col min="65" max="65" width="15.5" style="1" customWidth="1"/>
    <col min="66" max="66" width="6" style="1" customWidth="1"/>
    <col min="67" max="67" width="12.625" style="1" customWidth="1"/>
    <col min="68" max="68" width="7.375" style="1" customWidth="1"/>
    <col min="69" max="69" width="5.625" style="1" customWidth="1"/>
    <col min="70" max="70" width="12.625" style="1" customWidth="1"/>
    <col min="71" max="71" width="7.375" style="1" customWidth="1"/>
    <col min="72" max="72" width="5.625" style="96" customWidth="1"/>
    <col min="73" max="73" width="12.625" style="1" customWidth="1"/>
    <col min="74" max="74" width="7.375" style="1" customWidth="1"/>
    <col min="75" max="75" width="14.375" style="1" customWidth="1"/>
    <col min="76" max="76" width="9" style="1" customWidth="1"/>
    <col min="77" max="77" width="13" style="1" customWidth="1"/>
    <col min="78" max="79" width="9" style="1"/>
    <col min="80" max="80" width="14.75" style="44" bestFit="1" customWidth="1"/>
    <col min="81" max="81" width="12.5" style="44" bestFit="1" customWidth="1"/>
    <col min="82" max="82" width="14.75" style="44" bestFit="1" customWidth="1"/>
    <col min="83" max="16384" width="9" style="1"/>
  </cols>
  <sheetData>
    <row r="1" spans="1:82" ht="25.5" customHeight="1">
      <c r="A1" s="31"/>
      <c r="B1" s="31" t="s">
        <v>46</v>
      </c>
      <c r="C1" s="31"/>
      <c r="D1" s="31"/>
    </row>
    <row r="2" spans="1:82" ht="31.5" customHeight="1">
      <c r="B2" s="71" t="s">
        <v>81</v>
      </c>
      <c r="C2" s="15"/>
      <c r="D2" s="15"/>
      <c r="G2" s="71"/>
      <c r="M2" s="62"/>
      <c r="N2" s="58"/>
      <c r="O2" s="59" t="s">
        <v>52</v>
      </c>
      <c r="S2" s="63"/>
      <c r="T2" s="64"/>
      <c r="U2" s="64"/>
      <c r="W2" s="64"/>
      <c r="X2" s="63"/>
      <c r="Y2" s="64"/>
      <c r="Z2" s="64"/>
      <c r="AB2" s="64"/>
      <c r="AC2" s="63"/>
      <c r="AD2" s="71"/>
      <c r="AE2" s="64"/>
      <c r="AG2" s="64"/>
      <c r="AH2" s="63"/>
      <c r="AI2" s="71"/>
      <c r="AJ2" s="64"/>
      <c r="AL2" s="64"/>
      <c r="AM2" s="63"/>
      <c r="AN2" s="71"/>
      <c r="AO2" s="64"/>
      <c r="AQ2" s="64"/>
      <c r="AR2" s="64"/>
      <c r="AT2" s="64"/>
      <c r="AU2" s="59"/>
      <c r="AX2" s="64"/>
      <c r="AZ2" s="64"/>
      <c r="BA2" s="59"/>
    </row>
    <row r="3" spans="1:82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2"/>
      <c r="AN3" s="2"/>
      <c r="AO3" s="2"/>
      <c r="AP3" s="2"/>
      <c r="AQ3" s="2"/>
      <c r="AR3" s="2"/>
      <c r="AS3" s="137"/>
      <c r="AT3" s="2"/>
      <c r="AU3" s="2"/>
      <c r="AV3" s="2"/>
      <c r="AW3" s="2"/>
      <c r="AX3" s="90"/>
      <c r="AY3" s="137"/>
      <c r="AZ3" s="90"/>
      <c r="BA3" s="90"/>
      <c r="BB3" s="90"/>
      <c r="BC3" s="90"/>
      <c r="BD3" s="2"/>
      <c r="BE3" s="2"/>
      <c r="BF3" s="2"/>
      <c r="BG3" s="2"/>
      <c r="BH3" s="9"/>
      <c r="BI3" s="9"/>
      <c r="BJ3" s="9"/>
      <c r="BK3" s="9"/>
      <c r="BL3" s="9"/>
      <c r="BM3" s="9"/>
      <c r="BN3" s="2"/>
      <c r="BO3" s="2"/>
      <c r="BP3" s="2"/>
      <c r="BQ3" s="2"/>
      <c r="BR3" s="9"/>
      <c r="BS3" s="9"/>
      <c r="BT3" s="127"/>
      <c r="BU3" s="9"/>
      <c r="BV3" s="9"/>
      <c r="BW3" s="9"/>
      <c r="BX3" s="9"/>
      <c r="BY3" s="8"/>
    </row>
    <row r="4" spans="1:82" s="3" customFormat="1" ht="25.5" customHeight="1">
      <c r="B4" s="170" t="s">
        <v>11</v>
      </c>
      <c r="C4" s="172" t="s">
        <v>48</v>
      </c>
      <c r="D4" s="172" t="s">
        <v>36</v>
      </c>
      <c r="E4" s="172" t="s">
        <v>10</v>
      </c>
      <c r="F4" s="172" t="s">
        <v>16</v>
      </c>
      <c r="G4" s="172" t="s">
        <v>13</v>
      </c>
      <c r="H4" s="154" t="s">
        <v>17</v>
      </c>
      <c r="I4" s="180"/>
      <c r="J4" s="180"/>
      <c r="K4" s="180"/>
      <c r="L4" s="154" t="s">
        <v>18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6"/>
      <c r="AR4" s="154" t="s">
        <v>76</v>
      </c>
      <c r="AS4" s="180"/>
      <c r="AT4" s="180"/>
      <c r="AU4" s="185"/>
      <c r="AV4" s="160" t="s">
        <v>9</v>
      </c>
      <c r="AW4" s="161"/>
      <c r="AX4" s="154" t="s">
        <v>77</v>
      </c>
      <c r="AY4" s="180"/>
      <c r="AZ4" s="180"/>
      <c r="BA4" s="185"/>
      <c r="BB4" s="160" t="s">
        <v>9</v>
      </c>
      <c r="BC4" s="161"/>
      <c r="BD4" s="146" t="s">
        <v>8</v>
      </c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8"/>
      <c r="BX4" s="143" t="s">
        <v>50</v>
      </c>
      <c r="BY4" s="143" t="s">
        <v>7</v>
      </c>
      <c r="CB4" s="47"/>
      <c r="CC4" s="47"/>
      <c r="CD4" s="47"/>
    </row>
    <row r="5" spans="1:82" s="3" customFormat="1" ht="25.5" customHeight="1">
      <c r="B5" s="171"/>
      <c r="C5" s="173"/>
      <c r="D5" s="173"/>
      <c r="E5" s="173"/>
      <c r="F5" s="173"/>
      <c r="G5" s="175"/>
      <c r="H5" s="181"/>
      <c r="I5" s="182"/>
      <c r="J5" s="182"/>
      <c r="K5" s="182"/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9"/>
      <c r="AR5" s="181"/>
      <c r="AS5" s="182"/>
      <c r="AT5" s="182"/>
      <c r="AU5" s="186"/>
      <c r="AV5" s="162"/>
      <c r="AW5" s="163"/>
      <c r="AX5" s="181"/>
      <c r="AY5" s="182"/>
      <c r="AZ5" s="182"/>
      <c r="BA5" s="186"/>
      <c r="BB5" s="162"/>
      <c r="BC5" s="163"/>
      <c r="BD5" s="146" t="s">
        <v>73</v>
      </c>
      <c r="BE5" s="147"/>
      <c r="BF5" s="147"/>
      <c r="BG5" s="147"/>
      <c r="BH5" s="147"/>
      <c r="BI5" s="147"/>
      <c r="BJ5" s="147"/>
      <c r="BK5" s="147"/>
      <c r="BL5" s="147"/>
      <c r="BM5" s="148"/>
      <c r="BN5" s="146" t="s">
        <v>73</v>
      </c>
      <c r="BO5" s="147"/>
      <c r="BP5" s="147"/>
      <c r="BQ5" s="147"/>
      <c r="BR5" s="147"/>
      <c r="BS5" s="147"/>
      <c r="BT5" s="147"/>
      <c r="BU5" s="147"/>
      <c r="BV5" s="147"/>
      <c r="BW5" s="148"/>
      <c r="BX5" s="144"/>
      <c r="BY5" s="144"/>
      <c r="CB5" s="47"/>
      <c r="CC5" s="47"/>
      <c r="CD5" s="47"/>
    </row>
    <row r="6" spans="1:82" s="7" customFormat="1" ht="26.25" customHeight="1">
      <c r="B6" s="171"/>
      <c r="C6" s="173"/>
      <c r="D6" s="173"/>
      <c r="E6" s="173"/>
      <c r="F6" s="173"/>
      <c r="G6" s="175"/>
      <c r="H6" s="183"/>
      <c r="I6" s="184"/>
      <c r="J6" s="184"/>
      <c r="K6" s="184"/>
      <c r="L6" s="152" t="s">
        <v>15</v>
      </c>
      <c r="M6" s="166"/>
      <c r="N6" s="152" t="s">
        <v>19</v>
      </c>
      <c r="O6" s="153"/>
      <c r="P6" s="153"/>
      <c r="Q6" s="153"/>
      <c r="R6" s="166"/>
      <c r="S6" s="149" t="s">
        <v>20</v>
      </c>
      <c r="T6" s="150"/>
      <c r="U6" s="150"/>
      <c r="V6" s="150"/>
      <c r="W6" s="151"/>
      <c r="X6" s="149" t="s">
        <v>21</v>
      </c>
      <c r="Y6" s="150"/>
      <c r="Z6" s="150"/>
      <c r="AA6" s="150"/>
      <c r="AB6" s="151"/>
      <c r="AC6" s="87"/>
      <c r="AD6" s="152" t="s">
        <v>22</v>
      </c>
      <c r="AE6" s="153"/>
      <c r="AF6" s="153"/>
      <c r="AG6" s="153"/>
      <c r="AH6" s="87"/>
      <c r="AI6" s="152" t="s">
        <v>71</v>
      </c>
      <c r="AJ6" s="153"/>
      <c r="AK6" s="153"/>
      <c r="AL6" s="153"/>
      <c r="AM6" s="133"/>
      <c r="AN6" s="152" t="s">
        <v>72</v>
      </c>
      <c r="AO6" s="153"/>
      <c r="AP6" s="153"/>
      <c r="AQ6" s="153"/>
      <c r="AR6" s="183"/>
      <c r="AS6" s="184"/>
      <c r="AT6" s="184"/>
      <c r="AU6" s="187"/>
      <c r="AV6" s="164"/>
      <c r="AW6" s="165"/>
      <c r="AX6" s="183"/>
      <c r="AY6" s="184"/>
      <c r="AZ6" s="184"/>
      <c r="BA6" s="187"/>
      <c r="BB6" s="164"/>
      <c r="BC6" s="165"/>
      <c r="BD6" s="146" t="s">
        <v>25</v>
      </c>
      <c r="BE6" s="147"/>
      <c r="BF6" s="148"/>
      <c r="BG6" s="146" t="s">
        <v>79</v>
      </c>
      <c r="BH6" s="147"/>
      <c r="BI6" s="148"/>
      <c r="BJ6" s="177" t="s">
        <v>78</v>
      </c>
      <c r="BK6" s="178"/>
      <c r="BL6" s="179"/>
      <c r="BM6" s="75" t="s">
        <v>9</v>
      </c>
      <c r="BN6" s="146" t="s">
        <v>25</v>
      </c>
      <c r="BO6" s="147"/>
      <c r="BP6" s="148"/>
      <c r="BQ6" s="146" t="s">
        <v>79</v>
      </c>
      <c r="BR6" s="147"/>
      <c r="BS6" s="148"/>
      <c r="BT6" s="177" t="s">
        <v>78</v>
      </c>
      <c r="BU6" s="178"/>
      <c r="BV6" s="179"/>
      <c r="BW6" s="75" t="s">
        <v>9</v>
      </c>
      <c r="BX6" s="144"/>
      <c r="BY6" s="144"/>
      <c r="CB6" s="47"/>
      <c r="CC6" s="47"/>
      <c r="CD6" s="47"/>
    </row>
    <row r="7" spans="1:82" s="3" customFormat="1" ht="53.45" customHeight="1">
      <c r="B7" s="171"/>
      <c r="C7" s="174"/>
      <c r="D7" s="174"/>
      <c r="E7" s="174"/>
      <c r="F7" s="174"/>
      <c r="G7" s="176"/>
      <c r="H7" s="72" t="s">
        <v>2</v>
      </c>
      <c r="I7" s="73" t="s">
        <v>38</v>
      </c>
      <c r="J7" s="73" t="s">
        <v>1</v>
      </c>
      <c r="K7" s="74" t="s">
        <v>14</v>
      </c>
      <c r="L7" s="73" t="s">
        <v>35</v>
      </c>
      <c r="M7" s="74" t="s">
        <v>14</v>
      </c>
      <c r="N7" s="74" t="s">
        <v>56</v>
      </c>
      <c r="O7" s="72" t="s">
        <v>24</v>
      </c>
      <c r="P7" s="73" t="s">
        <v>68</v>
      </c>
      <c r="Q7" s="73" t="s">
        <v>51</v>
      </c>
      <c r="R7" s="74" t="s">
        <v>14</v>
      </c>
      <c r="S7" s="74" t="s">
        <v>56</v>
      </c>
      <c r="T7" s="72" t="s">
        <v>24</v>
      </c>
      <c r="U7" s="73" t="s">
        <v>68</v>
      </c>
      <c r="V7" s="73" t="s">
        <v>51</v>
      </c>
      <c r="W7" s="74" t="s">
        <v>14</v>
      </c>
      <c r="X7" s="74" t="s">
        <v>56</v>
      </c>
      <c r="Y7" s="72" t="s">
        <v>24</v>
      </c>
      <c r="Z7" s="73" t="s">
        <v>68</v>
      </c>
      <c r="AA7" s="73" t="s">
        <v>51</v>
      </c>
      <c r="AB7" s="74" t="s">
        <v>14</v>
      </c>
      <c r="AC7" s="74" t="s">
        <v>56</v>
      </c>
      <c r="AD7" s="72" t="s">
        <v>24</v>
      </c>
      <c r="AE7" s="84" t="s">
        <v>68</v>
      </c>
      <c r="AF7" s="73" t="s">
        <v>51</v>
      </c>
      <c r="AG7" s="74" t="s">
        <v>14</v>
      </c>
      <c r="AH7" s="74" t="s">
        <v>56</v>
      </c>
      <c r="AI7" s="72" t="s">
        <v>24</v>
      </c>
      <c r="AJ7" s="84" t="s">
        <v>68</v>
      </c>
      <c r="AK7" s="73" t="s">
        <v>51</v>
      </c>
      <c r="AL7" s="74" t="s">
        <v>14</v>
      </c>
      <c r="AM7" s="74" t="s">
        <v>56</v>
      </c>
      <c r="AN7" s="72" t="s">
        <v>24</v>
      </c>
      <c r="AO7" s="84" t="s">
        <v>68</v>
      </c>
      <c r="AP7" s="73" t="s">
        <v>51</v>
      </c>
      <c r="AQ7" s="74" t="s">
        <v>14</v>
      </c>
      <c r="AR7" s="73" t="s">
        <v>23</v>
      </c>
      <c r="AS7" s="138" t="s">
        <v>24</v>
      </c>
      <c r="AT7" s="73" t="s">
        <v>1</v>
      </c>
      <c r="AU7" s="74" t="s">
        <v>14</v>
      </c>
      <c r="AV7" s="73" t="s">
        <v>1</v>
      </c>
      <c r="AW7" s="74" t="s">
        <v>14</v>
      </c>
      <c r="AX7" s="73" t="s">
        <v>23</v>
      </c>
      <c r="AY7" s="138" t="s">
        <v>24</v>
      </c>
      <c r="AZ7" s="73" t="s">
        <v>1</v>
      </c>
      <c r="BA7" s="74" t="s">
        <v>14</v>
      </c>
      <c r="BB7" s="73" t="s">
        <v>1</v>
      </c>
      <c r="BC7" s="74" t="s">
        <v>14</v>
      </c>
      <c r="BD7" s="86" t="s">
        <v>69</v>
      </c>
      <c r="BE7" s="32" t="s">
        <v>4</v>
      </c>
      <c r="BF7" s="32" t="s">
        <v>6</v>
      </c>
      <c r="BG7" s="86" t="s">
        <v>69</v>
      </c>
      <c r="BH7" s="32" t="s">
        <v>4</v>
      </c>
      <c r="BI7" s="32" t="s">
        <v>3</v>
      </c>
      <c r="BJ7" s="86" t="s">
        <v>70</v>
      </c>
      <c r="BK7" s="32" t="s">
        <v>4</v>
      </c>
      <c r="BL7" s="32" t="s">
        <v>12</v>
      </c>
      <c r="BM7" s="32" t="s">
        <v>26</v>
      </c>
      <c r="BN7" s="33" t="s">
        <v>5</v>
      </c>
      <c r="BO7" s="32" t="s">
        <v>4</v>
      </c>
      <c r="BP7" s="32" t="s">
        <v>27</v>
      </c>
      <c r="BQ7" s="33" t="s">
        <v>5</v>
      </c>
      <c r="BR7" s="32" t="s">
        <v>4</v>
      </c>
      <c r="BS7" s="32" t="s">
        <v>28</v>
      </c>
      <c r="BT7" s="128" t="s">
        <v>70</v>
      </c>
      <c r="BU7" s="32" t="s">
        <v>4</v>
      </c>
      <c r="BV7" s="32" t="s">
        <v>29</v>
      </c>
      <c r="BW7" s="32" t="s">
        <v>30</v>
      </c>
      <c r="BX7" s="145"/>
      <c r="BY7" s="145"/>
      <c r="CB7" s="61" t="s">
        <v>53</v>
      </c>
      <c r="CC7" s="61" t="s">
        <v>54</v>
      </c>
      <c r="CD7" s="61" t="s">
        <v>55</v>
      </c>
    </row>
    <row r="8" spans="1:82" s="92" customFormat="1" ht="39.950000000000003" customHeight="1">
      <c r="A8" s="103"/>
      <c r="B8" s="110"/>
      <c r="C8" s="110"/>
      <c r="D8" s="110"/>
      <c r="E8" s="98"/>
      <c r="F8" s="98"/>
      <c r="G8" s="98"/>
      <c r="H8" s="110"/>
      <c r="I8" s="106"/>
      <c r="J8" s="95"/>
      <c r="K8" s="95"/>
      <c r="L8" s="101">
        <f>P8+U8+Z8+AO8+AE8+AJ8</f>
        <v>0</v>
      </c>
      <c r="M8" s="101">
        <f>SUM(R8,W8,AB8,AQ8,AG8,AL8)</f>
        <v>0</v>
      </c>
      <c r="N8" s="95"/>
      <c r="O8" s="93"/>
      <c r="P8" s="95"/>
      <c r="Q8" s="108"/>
      <c r="R8" s="104">
        <f>P8*Q8*10</f>
        <v>0</v>
      </c>
      <c r="S8" s="95"/>
      <c r="T8" s="93"/>
      <c r="U8" s="95"/>
      <c r="V8" s="108"/>
      <c r="W8" s="101">
        <f>U8*V8*10</f>
        <v>0</v>
      </c>
      <c r="X8" s="95"/>
      <c r="Y8" s="93"/>
      <c r="Z8" s="95"/>
      <c r="AA8" s="108"/>
      <c r="AB8" s="101">
        <f>Z8*AA8*10</f>
        <v>0</v>
      </c>
      <c r="AC8" s="95"/>
      <c r="AD8" s="93"/>
      <c r="AE8" s="95"/>
      <c r="AF8" s="108"/>
      <c r="AG8" s="101">
        <f>AE8*AF8*10</f>
        <v>0</v>
      </c>
      <c r="AH8" s="95"/>
      <c r="AI8" s="93"/>
      <c r="AJ8" s="95"/>
      <c r="AK8" s="108"/>
      <c r="AL8" s="101">
        <f>AJ8*AK8*10</f>
        <v>0</v>
      </c>
      <c r="AM8" s="95"/>
      <c r="AN8" s="93"/>
      <c r="AO8" s="95"/>
      <c r="AP8" s="108"/>
      <c r="AQ8" s="101">
        <f>AO8*AP8*10</f>
        <v>0</v>
      </c>
      <c r="AR8" s="98"/>
      <c r="AS8" s="93"/>
      <c r="AT8" s="22"/>
      <c r="AU8" s="22"/>
      <c r="AV8" s="104">
        <f>J8+M8+AT8</f>
        <v>0</v>
      </c>
      <c r="AW8" s="104">
        <f>K8+M8+AU8</f>
        <v>0</v>
      </c>
      <c r="AX8" s="98"/>
      <c r="AY8" s="93"/>
      <c r="AZ8" s="22"/>
      <c r="BA8" s="22"/>
      <c r="BB8" s="104">
        <f>P8+S8+AZ8</f>
        <v>0</v>
      </c>
      <c r="BC8" s="104">
        <f>Q8+S8+BA8</f>
        <v>0</v>
      </c>
      <c r="BD8" s="110"/>
      <c r="BE8" s="99"/>
      <c r="BF8" s="107"/>
      <c r="BG8" s="110"/>
      <c r="BH8" s="99"/>
      <c r="BI8" s="99"/>
      <c r="BJ8" s="110"/>
      <c r="BK8" s="99"/>
      <c r="BL8" s="99"/>
      <c r="BM8" s="100">
        <f>BF8+BI8+BL8</f>
        <v>0</v>
      </c>
      <c r="BN8" s="110"/>
      <c r="BO8" s="99"/>
      <c r="BP8" s="110"/>
      <c r="BQ8" s="110"/>
      <c r="BR8" s="99"/>
      <c r="BS8" s="107"/>
      <c r="BT8" s="126"/>
      <c r="BU8" s="134"/>
      <c r="BV8" s="99"/>
      <c r="BW8" s="100">
        <f>BP8+BS8+BV8</f>
        <v>0</v>
      </c>
      <c r="BX8" s="105">
        <f>IF(BM8=0,BW8,IF(BW8=0,BM8,(BM8+BW8)/2))</f>
        <v>0</v>
      </c>
      <c r="BY8" s="91"/>
      <c r="CB8" s="97" t="str">
        <f>IF(I8&gt;=K8,"○","×")</f>
        <v>○</v>
      </c>
      <c r="CC8" s="97" t="str">
        <f>IF(15000&gt;=L8,"○","×")</f>
        <v>○</v>
      </c>
      <c r="CD8" s="97" t="str">
        <f>IF(AT8/2&gt;=AU8,"○","×")</f>
        <v>○</v>
      </c>
    </row>
    <row r="9" spans="1:82" s="7" customFormat="1" ht="39.950000000000003" customHeight="1">
      <c r="A9" s="55"/>
      <c r="B9" s="41"/>
      <c r="C9" s="41"/>
      <c r="D9" s="41"/>
      <c r="E9" s="48"/>
      <c r="F9" s="48"/>
      <c r="G9" s="48"/>
      <c r="H9" s="41"/>
      <c r="I9" s="67"/>
      <c r="J9" s="21"/>
      <c r="K9" s="21"/>
      <c r="L9" s="53">
        <f t="shared" ref="L9:L15" si="0">P9+U9+Z9+AO9+AE9+AJ9</f>
        <v>0</v>
      </c>
      <c r="M9" s="53">
        <f t="shared" ref="M9:M17" si="1">SUM(R9,W9,AB9,AQ9,AG9,AL9)</f>
        <v>0</v>
      </c>
      <c r="N9" s="21"/>
      <c r="O9" s="19"/>
      <c r="P9" s="21"/>
      <c r="Q9" s="69"/>
      <c r="R9" s="56">
        <f t="shared" ref="R9:R19" si="2">P9*Q9*10</f>
        <v>0</v>
      </c>
      <c r="S9" s="28"/>
      <c r="T9" s="77"/>
      <c r="U9" s="82"/>
      <c r="V9" s="78"/>
      <c r="W9" s="79">
        <f t="shared" ref="W9:W19" si="3">U9*V9*10</f>
        <v>0</v>
      </c>
      <c r="X9" s="28"/>
      <c r="Y9" s="77"/>
      <c r="Z9" s="82"/>
      <c r="AA9" s="78"/>
      <c r="AB9" s="53">
        <f t="shared" ref="AB9:AB19" si="4">Z9*AA9*10</f>
        <v>0</v>
      </c>
      <c r="AC9" s="28"/>
      <c r="AD9" s="93"/>
      <c r="AE9" s="28"/>
      <c r="AF9" s="108"/>
      <c r="AG9" s="101">
        <f>AE9*AF9*10</f>
        <v>0</v>
      </c>
      <c r="AH9" s="28"/>
      <c r="AI9" s="93"/>
      <c r="AJ9" s="28"/>
      <c r="AK9" s="108"/>
      <c r="AL9" s="101">
        <f>AJ9*AK9*10</f>
        <v>0</v>
      </c>
      <c r="AM9" s="28"/>
      <c r="AN9" s="19"/>
      <c r="AO9" s="28"/>
      <c r="AP9" s="69"/>
      <c r="AQ9" s="53">
        <f>AO9*AP9*10</f>
        <v>0</v>
      </c>
      <c r="AR9" s="98"/>
      <c r="AS9" s="93"/>
      <c r="AT9" s="22"/>
      <c r="AU9" s="22"/>
      <c r="AV9" s="56">
        <f>J9+M9+AT9</f>
        <v>0</v>
      </c>
      <c r="AW9" s="56">
        <f>K9+M9+AU9</f>
        <v>0</v>
      </c>
      <c r="AX9" s="98"/>
      <c r="AY9" s="93"/>
      <c r="AZ9" s="22"/>
      <c r="BA9" s="22"/>
      <c r="BB9" s="104">
        <f>P9+S9+AZ9</f>
        <v>0</v>
      </c>
      <c r="BC9" s="104">
        <f>Q9+S9+BA9</f>
        <v>0</v>
      </c>
      <c r="BD9" s="76"/>
      <c r="BE9" s="49"/>
      <c r="BF9" s="76"/>
      <c r="BG9" s="76"/>
      <c r="BH9" s="49"/>
      <c r="BI9" s="49"/>
      <c r="BJ9" s="49"/>
      <c r="BK9" s="49"/>
      <c r="BL9" s="49"/>
      <c r="BM9" s="51">
        <f t="shared" ref="BM9:BM16" si="5">BF9+BI9+BL9</f>
        <v>0</v>
      </c>
      <c r="BN9" s="76"/>
      <c r="BO9" s="49"/>
      <c r="BP9" s="76"/>
      <c r="BQ9" s="76"/>
      <c r="BR9" s="49"/>
      <c r="BS9" s="85"/>
      <c r="BT9" s="125"/>
      <c r="BU9" s="134"/>
      <c r="BV9" s="49"/>
      <c r="BW9" s="51">
        <f>BP9+BS9+BV9</f>
        <v>0</v>
      </c>
      <c r="BX9" s="57">
        <f>IF(BM9=0,BW9,IF(BW9=0,BM9,(BM9+BW9)/2))</f>
        <v>0</v>
      </c>
      <c r="BY9" s="4"/>
      <c r="CB9" s="47" t="str">
        <f t="shared" ref="CB9:CB19" si="6">IF(I9&gt;=K9,"○","×")</f>
        <v>○</v>
      </c>
      <c r="CC9" s="47" t="str">
        <f t="shared" ref="CC9:CC19" si="7">IF(15000&gt;=L9,"○","×")</f>
        <v>○</v>
      </c>
      <c r="CD9" s="47" t="str">
        <f t="shared" ref="CD9:CD19" si="8">IF(AT9/2&gt;=AU9,"○","×")</f>
        <v>○</v>
      </c>
    </row>
    <row r="10" spans="1:82" s="7" customFormat="1" ht="39.950000000000003" customHeight="1">
      <c r="B10" s="48"/>
      <c r="C10" s="48"/>
      <c r="D10" s="48"/>
      <c r="E10" s="48"/>
      <c r="F10" s="48"/>
      <c r="G10" s="48"/>
      <c r="H10" s="41"/>
      <c r="I10" s="67"/>
      <c r="J10" s="21"/>
      <c r="K10" s="21"/>
      <c r="L10" s="53">
        <f>P10+U10+Z10+AO10+AE10+AJ10</f>
        <v>0</v>
      </c>
      <c r="M10" s="53">
        <f t="shared" si="1"/>
        <v>0</v>
      </c>
      <c r="N10" s="21"/>
      <c r="O10" s="19"/>
      <c r="P10" s="21"/>
      <c r="Q10" s="69"/>
      <c r="R10" s="56">
        <f t="shared" si="2"/>
        <v>0</v>
      </c>
      <c r="S10" s="28"/>
      <c r="T10" s="77"/>
      <c r="U10" s="82"/>
      <c r="V10" s="78"/>
      <c r="W10" s="79">
        <f t="shared" si="3"/>
        <v>0</v>
      </c>
      <c r="X10" s="28"/>
      <c r="Y10" s="77"/>
      <c r="Z10" s="82"/>
      <c r="AA10" s="78"/>
      <c r="AB10" s="53">
        <f>Z10*AA10*10</f>
        <v>0</v>
      </c>
      <c r="AC10" s="28"/>
      <c r="AD10" s="93"/>
      <c r="AE10" s="28"/>
      <c r="AF10" s="108"/>
      <c r="AG10" s="101">
        <f>AE10*AF10*10</f>
        <v>0</v>
      </c>
      <c r="AH10" s="28"/>
      <c r="AI10" s="93"/>
      <c r="AJ10" s="28"/>
      <c r="AK10" s="108"/>
      <c r="AL10" s="101">
        <f>AJ10*AK10*10</f>
        <v>0</v>
      </c>
      <c r="AM10" s="28"/>
      <c r="AN10" s="19"/>
      <c r="AO10" s="28"/>
      <c r="AP10" s="69"/>
      <c r="AQ10" s="53">
        <f>AO10*AP10*10</f>
        <v>0</v>
      </c>
      <c r="AR10" s="98"/>
      <c r="AS10" s="93"/>
      <c r="AT10" s="22"/>
      <c r="AU10" s="22"/>
      <c r="AV10" s="56">
        <f t="shared" ref="AV10:AV18" si="9">J10+M10+AT10</f>
        <v>0</v>
      </c>
      <c r="AW10" s="56">
        <f>K10+M10+AU10</f>
        <v>0</v>
      </c>
      <c r="AX10" s="98"/>
      <c r="AY10" s="93"/>
      <c r="AZ10" s="22"/>
      <c r="BA10" s="22"/>
      <c r="BB10" s="104">
        <f t="shared" ref="BB10:BB16" si="10">P10+S10+AZ10</f>
        <v>0</v>
      </c>
      <c r="BC10" s="104">
        <f>Q10+S10+BA10</f>
        <v>0</v>
      </c>
      <c r="BD10" s="76"/>
      <c r="BE10" s="49"/>
      <c r="BF10" s="76"/>
      <c r="BG10" s="76"/>
      <c r="BH10" s="49"/>
      <c r="BI10" s="49"/>
      <c r="BJ10" s="49"/>
      <c r="BK10" s="49"/>
      <c r="BL10" s="49"/>
      <c r="BM10" s="51">
        <f>BF10+BI10+BL10</f>
        <v>0</v>
      </c>
      <c r="BN10" s="76"/>
      <c r="BO10" s="99"/>
      <c r="BP10" s="76"/>
      <c r="BQ10" s="76"/>
      <c r="BR10" s="49"/>
      <c r="BS10" s="85"/>
      <c r="BT10" s="125"/>
      <c r="BU10" s="134"/>
      <c r="BV10" s="49"/>
      <c r="BW10" s="51">
        <f t="shared" ref="BW10:BW19" si="11">BP10+BS10+BV10</f>
        <v>0</v>
      </c>
      <c r="BX10" s="57">
        <f>IF(BM10=0,BW10,IF(BW10=0,BM10,(BM10+BW10)/2))</f>
        <v>0</v>
      </c>
      <c r="BY10" s="4"/>
      <c r="CB10" s="47" t="str">
        <f t="shared" si="6"/>
        <v>○</v>
      </c>
      <c r="CC10" s="47" t="str">
        <f t="shared" si="7"/>
        <v>○</v>
      </c>
      <c r="CD10" s="47" t="str">
        <f t="shared" si="8"/>
        <v>○</v>
      </c>
    </row>
    <row r="11" spans="1:82" s="7" customFormat="1" ht="39.950000000000003" customHeight="1">
      <c r="B11" s="48"/>
      <c r="C11" s="48"/>
      <c r="D11" s="48"/>
      <c r="E11" s="48"/>
      <c r="F11" s="48"/>
      <c r="G11" s="48"/>
      <c r="H11" s="41"/>
      <c r="I11" s="67"/>
      <c r="J11" s="21"/>
      <c r="K11" s="21"/>
      <c r="L11" s="53">
        <f>P11+U11+Z11+AO11+AE11+AJ11</f>
        <v>0</v>
      </c>
      <c r="M11" s="53">
        <f t="shared" si="1"/>
        <v>0</v>
      </c>
      <c r="N11" s="21"/>
      <c r="O11" s="19"/>
      <c r="P11" s="21"/>
      <c r="Q11" s="69"/>
      <c r="R11" s="56">
        <f t="shared" si="2"/>
        <v>0</v>
      </c>
      <c r="S11" s="28"/>
      <c r="T11" s="77"/>
      <c r="U11" s="82"/>
      <c r="V11" s="78"/>
      <c r="W11" s="79">
        <f t="shared" si="3"/>
        <v>0</v>
      </c>
      <c r="X11" s="28"/>
      <c r="Y11" s="77"/>
      <c r="Z11" s="82"/>
      <c r="AA11" s="78"/>
      <c r="AB11" s="53">
        <f t="shared" si="4"/>
        <v>0</v>
      </c>
      <c r="AC11" s="28"/>
      <c r="AD11" s="93"/>
      <c r="AE11" s="28"/>
      <c r="AF11" s="108"/>
      <c r="AG11" s="101">
        <f t="shared" ref="AG11:AG19" si="12">AE11*AF11*10</f>
        <v>0</v>
      </c>
      <c r="AH11" s="28"/>
      <c r="AI11" s="93"/>
      <c r="AJ11" s="28"/>
      <c r="AK11" s="108"/>
      <c r="AL11" s="101">
        <f t="shared" ref="AL11:AL19" si="13">AJ11*AK11*10</f>
        <v>0</v>
      </c>
      <c r="AM11" s="28"/>
      <c r="AN11" s="19"/>
      <c r="AO11" s="28"/>
      <c r="AP11" s="69"/>
      <c r="AQ11" s="53">
        <f t="shared" ref="AQ11:AQ17" si="14">AO11*AP11*10</f>
        <v>0</v>
      </c>
      <c r="AR11" s="98"/>
      <c r="AS11" s="93"/>
      <c r="AT11" s="22"/>
      <c r="AU11" s="22"/>
      <c r="AV11" s="56">
        <f t="shared" si="9"/>
        <v>0</v>
      </c>
      <c r="AW11" s="56">
        <f t="shared" ref="AW11:AW19" si="15">K11+M11+AU11</f>
        <v>0</v>
      </c>
      <c r="AX11" s="98"/>
      <c r="AY11" s="93"/>
      <c r="AZ11" s="22"/>
      <c r="BA11" s="22"/>
      <c r="BB11" s="104">
        <f t="shared" si="10"/>
        <v>0</v>
      </c>
      <c r="BC11" s="104">
        <f t="shared" ref="BC11:BC15" si="16">Q11+S11+BA11</f>
        <v>0</v>
      </c>
      <c r="BD11" s="76"/>
      <c r="BE11" s="49"/>
      <c r="BF11" s="76"/>
      <c r="BG11" s="76"/>
      <c r="BH11" s="49"/>
      <c r="BI11" s="49"/>
      <c r="BJ11" s="49"/>
      <c r="BK11" s="49"/>
      <c r="BL11" s="49"/>
      <c r="BM11" s="51">
        <f t="shared" si="5"/>
        <v>0</v>
      </c>
      <c r="BN11" s="76"/>
      <c r="BO11" s="99"/>
      <c r="BP11" s="76"/>
      <c r="BQ11" s="76"/>
      <c r="BR11" s="49"/>
      <c r="BS11" s="85"/>
      <c r="BT11" s="125"/>
      <c r="BU11" s="134"/>
      <c r="BV11" s="49"/>
      <c r="BW11" s="51">
        <f>BP11+BS11+BV11</f>
        <v>0</v>
      </c>
      <c r="BX11" s="57">
        <f t="shared" ref="BX11:BX19" si="17">IF(BM11=0,BW11,IF(BW11=0,BM11,(BM11+BW11)/2))</f>
        <v>0</v>
      </c>
      <c r="BY11" s="4"/>
      <c r="CB11" s="47" t="str">
        <f t="shared" si="6"/>
        <v>○</v>
      </c>
      <c r="CC11" s="47" t="str">
        <f t="shared" si="7"/>
        <v>○</v>
      </c>
      <c r="CD11" s="47" t="str">
        <f t="shared" si="8"/>
        <v>○</v>
      </c>
    </row>
    <row r="12" spans="1:82" s="7" customFormat="1" ht="39.950000000000003" customHeight="1">
      <c r="B12" s="48"/>
      <c r="C12" s="48"/>
      <c r="D12" s="48"/>
      <c r="E12" s="48"/>
      <c r="F12" s="48"/>
      <c r="G12" s="48"/>
      <c r="H12" s="110"/>
      <c r="I12" s="67"/>
      <c r="J12" s="21"/>
      <c r="K12" s="21"/>
      <c r="L12" s="53">
        <f t="shared" si="0"/>
        <v>0</v>
      </c>
      <c r="M12" s="53">
        <f t="shared" si="1"/>
        <v>0</v>
      </c>
      <c r="N12" s="21"/>
      <c r="O12" s="19"/>
      <c r="P12" s="21"/>
      <c r="Q12" s="69"/>
      <c r="R12" s="56">
        <f t="shared" si="2"/>
        <v>0</v>
      </c>
      <c r="S12" s="28"/>
      <c r="T12" s="77"/>
      <c r="U12" s="82"/>
      <c r="V12" s="78"/>
      <c r="W12" s="79">
        <f t="shared" si="3"/>
        <v>0</v>
      </c>
      <c r="X12" s="28"/>
      <c r="Y12" s="77"/>
      <c r="Z12" s="82"/>
      <c r="AA12" s="78"/>
      <c r="AB12" s="53">
        <f t="shared" si="4"/>
        <v>0</v>
      </c>
      <c r="AC12" s="28"/>
      <c r="AD12" s="93"/>
      <c r="AE12" s="28"/>
      <c r="AF12" s="108"/>
      <c r="AG12" s="101">
        <f t="shared" si="12"/>
        <v>0</v>
      </c>
      <c r="AH12" s="28"/>
      <c r="AI12" s="93"/>
      <c r="AJ12" s="28"/>
      <c r="AK12" s="108"/>
      <c r="AL12" s="101">
        <f t="shared" si="13"/>
        <v>0</v>
      </c>
      <c r="AM12" s="28"/>
      <c r="AN12" s="19"/>
      <c r="AO12" s="28"/>
      <c r="AP12" s="69"/>
      <c r="AQ12" s="53">
        <f t="shared" si="14"/>
        <v>0</v>
      </c>
      <c r="AR12" s="98"/>
      <c r="AS12" s="93"/>
      <c r="AT12" s="22"/>
      <c r="AU12" s="22"/>
      <c r="AV12" s="56">
        <f t="shared" si="9"/>
        <v>0</v>
      </c>
      <c r="AW12" s="56">
        <f t="shared" si="15"/>
        <v>0</v>
      </c>
      <c r="AX12" s="98"/>
      <c r="AY12" s="93"/>
      <c r="AZ12" s="22"/>
      <c r="BA12" s="22"/>
      <c r="BB12" s="104">
        <f t="shared" si="10"/>
        <v>0</v>
      </c>
      <c r="BC12" s="104">
        <f t="shared" si="16"/>
        <v>0</v>
      </c>
      <c r="BD12" s="76"/>
      <c r="BE12" s="49"/>
      <c r="BF12" s="76"/>
      <c r="BG12" s="76"/>
      <c r="BH12" s="49"/>
      <c r="BI12" s="49"/>
      <c r="BJ12" s="49"/>
      <c r="BK12" s="49"/>
      <c r="BL12" s="49"/>
      <c r="BM12" s="51">
        <f>BF12+BI12+BL12</f>
        <v>0</v>
      </c>
      <c r="BN12" s="76"/>
      <c r="BO12" s="99"/>
      <c r="BP12" s="76"/>
      <c r="BQ12" s="76"/>
      <c r="BR12" s="49"/>
      <c r="BS12" s="85"/>
      <c r="BT12" s="125"/>
      <c r="BU12" s="134"/>
      <c r="BV12" s="49"/>
      <c r="BW12" s="51">
        <f t="shared" si="11"/>
        <v>0</v>
      </c>
      <c r="BX12" s="57">
        <f>IF(BM12=0,BW12,IF(BW12=0,BM12,(BM12+BW12)/2))</f>
        <v>0</v>
      </c>
      <c r="BY12" s="4"/>
      <c r="CB12" s="47" t="str">
        <f t="shared" si="6"/>
        <v>○</v>
      </c>
      <c r="CC12" s="47" t="str">
        <f t="shared" si="7"/>
        <v>○</v>
      </c>
      <c r="CD12" s="47" t="str">
        <f t="shared" si="8"/>
        <v>○</v>
      </c>
    </row>
    <row r="13" spans="1:82" s="7" customFormat="1" ht="39.950000000000003" customHeight="1">
      <c r="B13" s="48"/>
      <c r="C13" s="48"/>
      <c r="D13" s="48"/>
      <c r="E13" s="48"/>
      <c r="F13" s="48"/>
      <c r="G13" s="48"/>
      <c r="H13" s="41"/>
      <c r="I13" s="67"/>
      <c r="J13" s="21"/>
      <c r="K13" s="21"/>
      <c r="L13" s="53">
        <f t="shared" si="0"/>
        <v>0</v>
      </c>
      <c r="M13" s="53">
        <f t="shared" si="1"/>
        <v>0</v>
      </c>
      <c r="N13" s="21"/>
      <c r="O13" s="19"/>
      <c r="P13" s="21"/>
      <c r="Q13" s="69"/>
      <c r="R13" s="56">
        <f t="shared" si="2"/>
        <v>0</v>
      </c>
      <c r="S13" s="95"/>
      <c r="T13" s="93"/>
      <c r="U13" s="95"/>
      <c r="V13" s="108"/>
      <c r="W13" s="79">
        <f t="shared" si="3"/>
        <v>0</v>
      </c>
      <c r="X13" s="28"/>
      <c r="Y13" s="77"/>
      <c r="Z13" s="82"/>
      <c r="AA13" s="78"/>
      <c r="AB13" s="53">
        <f t="shared" si="4"/>
        <v>0</v>
      </c>
      <c r="AC13" s="28"/>
      <c r="AD13" s="93"/>
      <c r="AE13" s="28"/>
      <c r="AF13" s="108"/>
      <c r="AG13" s="101">
        <f t="shared" si="12"/>
        <v>0</v>
      </c>
      <c r="AH13" s="28"/>
      <c r="AI13" s="93"/>
      <c r="AJ13" s="28"/>
      <c r="AK13" s="108"/>
      <c r="AL13" s="101">
        <f t="shared" si="13"/>
        <v>0</v>
      </c>
      <c r="AM13" s="28"/>
      <c r="AN13" s="19"/>
      <c r="AO13" s="28"/>
      <c r="AP13" s="69"/>
      <c r="AQ13" s="53">
        <f t="shared" si="14"/>
        <v>0</v>
      </c>
      <c r="AR13" s="98"/>
      <c r="AS13" s="93"/>
      <c r="AT13" s="22"/>
      <c r="AU13" s="22"/>
      <c r="AV13" s="56">
        <f t="shared" ref="AV13" si="18">J13+M13+AT13</f>
        <v>0</v>
      </c>
      <c r="AW13" s="56">
        <f t="shared" ref="AW13" si="19">K13+M13+AU13</f>
        <v>0</v>
      </c>
      <c r="AX13" s="98"/>
      <c r="AY13" s="93"/>
      <c r="AZ13" s="22"/>
      <c r="BA13" s="22"/>
      <c r="BB13" s="104">
        <f t="shared" si="10"/>
        <v>0</v>
      </c>
      <c r="BC13" s="104">
        <f t="shared" si="16"/>
        <v>0</v>
      </c>
      <c r="BD13" s="76"/>
      <c r="BE13" s="49"/>
      <c r="BF13" s="76"/>
      <c r="BG13" s="76"/>
      <c r="BH13" s="49"/>
      <c r="BI13" s="49"/>
      <c r="BJ13" s="49"/>
      <c r="BK13" s="49"/>
      <c r="BL13" s="49"/>
      <c r="BM13" s="51">
        <f t="shared" si="5"/>
        <v>0</v>
      </c>
      <c r="BN13" s="76"/>
      <c r="BO13" s="49"/>
      <c r="BP13" s="76"/>
      <c r="BQ13" s="76"/>
      <c r="BR13" s="49"/>
      <c r="BS13" s="85"/>
      <c r="BT13" s="125"/>
      <c r="BU13" s="134"/>
      <c r="BV13" s="49"/>
      <c r="BW13" s="51">
        <f>BP13+BS13+BV13</f>
        <v>0</v>
      </c>
      <c r="BX13" s="57">
        <f t="shared" ref="BX13:BX14" si="20">IF(BM13=0,BW13,IF(BW13=0,BM13,(BM13+BW13)/2))</f>
        <v>0</v>
      </c>
      <c r="BY13" s="4"/>
      <c r="CB13" s="47" t="str">
        <f t="shared" si="6"/>
        <v>○</v>
      </c>
      <c r="CC13" s="47" t="str">
        <f t="shared" si="7"/>
        <v>○</v>
      </c>
      <c r="CD13" s="47" t="str">
        <f t="shared" si="8"/>
        <v>○</v>
      </c>
    </row>
    <row r="14" spans="1:82" s="7" customFormat="1" ht="39.950000000000003" customHeight="1">
      <c r="B14" s="48"/>
      <c r="C14" s="48"/>
      <c r="D14" s="48"/>
      <c r="E14" s="48"/>
      <c r="F14" s="48"/>
      <c r="G14" s="48"/>
      <c r="H14" s="41"/>
      <c r="I14" s="67"/>
      <c r="J14" s="21"/>
      <c r="K14" s="21"/>
      <c r="L14" s="53">
        <f>P14+U14+Z14+AO14+AE14+AJ14</f>
        <v>0</v>
      </c>
      <c r="M14" s="53">
        <f t="shared" si="1"/>
        <v>0</v>
      </c>
      <c r="N14" s="140"/>
      <c r="O14" s="19"/>
      <c r="P14" s="21"/>
      <c r="Q14" s="69"/>
      <c r="R14" s="56">
        <f t="shared" si="2"/>
        <v>0</v>
      </c>
      <c r="S14" s="95"/>
      <c r="T14" s="93"/>
      <c r="U14" s="95"/>
      <c r="V14" s="108"/>
      <c r="W14" s="79">
        <f>U14*V14*10</f>
        <v>0</v>
      </c>
      <c r="X14" s="28"/>
      <c r="Y14" s="77"/>
      <c r="Z14" s="82"/>
      <c r="AA14" s="78"/>
      <c r="AB14" s="53">
        <f>Z14*AA14*10</f>
        <v>0</v>
      </c>
      <c r="AC14" s="28"/>
      <c r="AD14" s="93"/>
      <c r="AE14" s="28"/>
      <c r="AF14" s="108"/>
      <c r="AG14" s="101">
        <f t="shared" si="12"/>
        <v>0</v>
      </c>
      <c r="AH14" s="28"/>
      <c r="AI14" s="93"/>
      <c r="AJ14" s="28"/>
      <c r="AK14" s="108"/>
      <c r="AL14" s="101">
        <f>AJ14*AK14*10</f>
        <v>0</v>
      </c>
      <c r="AM14" s="28"/>
      <c r="AN14" s="19"/>
      <c r="AO14" s="28"/>
      <c r="AP14" s="69"/>
      <c r="AQ14" s="53">
        <f t="shared" si="14"/>
        <v>0</v>
      </c>
      <c r="AR14" s="98"/>
      <c r="AS14" s="93"/>
      <c r="AT14" s="22"/>
      <c r="AU14" s="22"/>
      <c r="AV14" s="56">
        <f t="shared" si="9"/>
        <v>0</v>
      </c>
      <c r="AW14" s="56">
        <f t="shared" si="15"/>
        <v>0</v>
      </c>
      <c r="AX14" s="98"/>
      <c r="AY14" s="93"/>
      <c r="AZ14" s="22"/>
      <c r="BA14" s="22"/>
      <c r="BB14" s="104">
        <f t="shared" si="10"/>
        <v>0</v>
      </c>
      <c r="BC14" s="104">
        <f t="shared" si="16"/>
        <v>0</v>
      </c>
      <c r="BD14" s="76"/>
      <c r="BE14" s="49"/>
      <c r="BF14" s="76"/>
      <c r="BG14" s="76"/>
      <c r="BH14" s="49"/>
      <c r="BI14" s="49"/>
      <c r="BJ14" s="49"/>
      <c r="BK14" s="49"/>
      <c r="BL14" s="49"/>
      <c r="BM14" s="51">
        <f t="shared" si="5"/>
        <v>0</v>
      </c>
      <c r="BN14" s="76"/>
      <c r="BO14" s="49"/>
      <c r="BP14" s="76"/>
      <c r="BQ14" s="76"/>
      <c r="BR14" s="49"/>
      <c r="BS14" s="85"/>
      <c r="BT14" s="125"/>
      <c r="BU14" s="134"/>
      <c r="BV14" s="49"/>
      <c r="BW14" s="51">
        <f t="shared" ref="BW14" si="21">BP14+BS14+BV14</f>
        <v>0</v>
      </c>
      <c r="BX14" s="57">
        <f t="shared" si="20"/>
        <v>0</v>
      </c>
      <c r="BY14" s="4"/>
      <c r="CB14" s="47" t="str">
        <f t="shared" si="6"/>
        <v>○</v>
      </c>
      <c r="CC14" s="47" t="str">
        <f t="shared" si="7"/>
        <v>○</v>
      </c>
      <c r="CD14" s="47" t="str">
        <f t="shared" si="8"/>
        <v>○</v>
      </c>
    </row>
    <row r="15" spans="1:82" s="7" customFormat="1" ht="39.950000000000003" customHeight="1">
      <c r="B15" s="48"/>
      <c r="C15" s="48"/>
      <c r="D15" s="48"/>
      <c r="E15" s="48"/>
      <c r="F15" s="48"/>
      <c r="G15" s="48"/>
      <c r="H15" s="41"/>
      <c r="I15" s="67"/>
      <c r="J15" s="21"/>
      <c r="K15" s="21"/>
      <c r="L15" s="53">
        <f t="shared" si="0"/>
        <v>0</v>
      </c>
      <c r="M15" s="53">
        <f t="shared" si="1"/>
        <v>0</v>
      </c>
      <c r="N15" s="21"/>
      <c r="O15" s="19"/>
      <c r="P15" s="21"/>
      <c r="Q15" s="69"/>
      <c r="R15" s="56">
        <f t="shared" si="2"/>
        <v>0</v>
      </c>
      <c r="S15" s="95"/>
      <c r="T15" s="93"/>
      <c r="U15" s="95"/>
      <c r="V15" s="108"/>
      <c r="W15" s="79">
        <f t="shared" si="3"/>
        <v>0</v>
      </c>
      <c r="X15" s="28"/>
      <c r="Y15" s="77"/>
      <c r="Z15" s="82"/>
      <c r="AA15" s="78"/>
      <c r="AB15" s="53">
        <f t="shared" si="4"/>
        <v>0</v>
      </c>
      <c r="AC15" s="28"/>
      <c r="AD15" s="93"/>
      <c r="AE15" s="28"/>
      <c r="AF15" s="108"/>
      <c r="AG15" s="101">
        <f t="shared" si="12"/>
        <v>0</v>
      </c>
      <c r="AH15" s="28"/>
      <c r="AI15" s="93"/>
      <c r="AJ15" s="28"/>
      <c r="AK15" s="108"/>
      <c r="AL15" s="101">
        <f t="shared" si="13"/>
        <v>0</v>
      </c>
      <c r="AM15" s="28"/>
      <c r="AN15" s="19"/>
      <c r="AO15" s="28"/>
      <c r="AP15" s="69"/>
      <c r="AQ15" s="53">
        <f t="shared" si="14"/>
        <v>0</v>
      </c>
      <c r="AR15" s="98"/>
      <c r="AS15" s="93"/>
      <c r="AT15" s="22"/>
      <c r="AU15" s="22"/>
      <c r="AV15" s="56">
        <f t="shared" si="9"/>
        <v>0</v>
      </c>
      <c r="AW15" s="56">
        <f t="shared" si="15"/>
        <v>0</v>
      </c>
      <c r="AX15" s="98"/>
      <c r="AY15" s="93"/>
      <c r="AZ15" s="22"/>
      <c r="BA15" s="22"/>
      <c r="BB15" s="104">
        <f t="shared" si="10"/>
        <v>0</v>
      </c>
      <c r="BC15" s="104">
        <f t="shared" si="16"/>
        <v>0</v>
      </c>
      <c r="BD15" s="76"/>
      <c r="BE15" s="49"/>
      <c r="BF15" s="76"/>
      <c r="BG15" s="76"/>
      <c r="BH15" s="49"/>
      <c r="BI15" s="49"/>
      <c r="BJ15" s="49"/>
      <c r="BK15" s="49"/>
      <c r="BL15" s="49"/>
      <c r="BM15" s="51">
        <f>BF15+BI15+BL15</f>
        <v>0</v>
      </c>
      <c r="BN15" s="76"/>
      <c r="BO15" s="49"/>
      <c r="BP15" s="76"/>
      <c r="BQ15" s="76"/>
      <c r="BR15" s="49"/>
      <c r="BS15" s="85"/>
      <c r="BT15" s="125"/>
      <c r="BU15" s="134"/>
      <c r="BV15" s="49"/>
      <c r="BW15" s="51">
        <f>BP15+BS15+BV15</f>
        <v>0</v>
      </c>
      <c r="BX15" s="57">
        <f>IF(BM15=0,BW15,IF(BW15=0,BM15,(BM15+BW15)/2))</f>
        <v>0</v>
      </c>
      <c r="BY15" s="4"/>
      <c r="CB15" s="47" t="str">
        <f t="shared" si="6"/>
        <v>○</v>
      </c>
      <c r="CC15" s="47" t="str">
        <f t="shared" si="7"/>
        <v>○</v>
      </c>
      <c r="CD15" s="47" t="str">
        <f t="shared" si="8"/>
        <v>○</v>
      </c>
    </row>
    <row r="16" spans="1:82" s="7" customFormat="1" ht="39.950000000000003" customHeight="1">
      <c r="B16" s="48"/>
      <c r="C16" s="48"/>
      <c r="D16" s="48"/>
      <c r="E16" s="48"/>
      <c r="F16" s="48"/>
      <c r="G16" s="48"/>
      <c r="H16" s="41"/>
      <c r="I16" s="67"/>
      <c r="J16" s="21"/>
      <c r="K16" s="21"/>
      <c r="L16" s="53">
        <f>P16+U16+Z16+AO16+AE16+AJ16</f>
        <v>0</v>
      </c>
      <c r="M16" s="53">
        <f>SUM(R16,W16,AB16,AQ16,AG16,AL16)</f>
        <v>0</v>
      </c>
      <c r="N16" s="21"/>
      <c r="O16" s="19"/>
      <c r="P16" s="21"/>
      <c r="Q16" s="69"/>
      <c r="R16" s="56">
        <f t="shared" si="2"/>
        <v>0</v>
      </c>
      <c r="S16" s="95"/>
      <c r="T16" s="93"/>
      <c r="U16" s="95"/>
      <c r="V16" s="108"/>
      <c r="W16" s="79">
        <f t="shared" si="3"/>
        <v>0</v>
      </c>
      <c r="X16" s="28"/>
      <c r="Y16" s="77"/>
      <c r="Z16" s="82"/>
      <c r="AA16" s="78"/>
      <c r="AB16" s="53">
        <f t="shared" si="4"/>
        <v>0</v>
      </c>
      <c r="AC16" s="28"/>
      <c r="AD16" s="93"/>
      <c r="AE16" s="28"/>
      <c r="AF16" s="108"/>
      <c r="AG16" s="101">
        <f>AE16*AF16*10</f>
        <v>0</v>
      </c>
      <c r="AH16" s="28"/>
      <c r="AI16" s="93"/>
      <c r="AJ16" s="28"/>
      <c r="AK16" s="108"/>
      <c r="AL16" s="101">
        <f t="shared" si="13"/>
        <v>0</v>
      </c>
      <c r="AM16" s="28"/>
      <c r="AN16" s="19"/>
      <c r="AO16" s="28"/>
      <c r="AP16" s="69"/>
      <c r="AQ16" s="53">
        <f t="shared" si="14"/>
        <v>0</v>
      </c>
      <c r="AR16" s="98"/>
      <c r="AS16" s="93"/>
      <c r="AT16" s="22"/>
      <c r="AU16" s="22"/>
      <c r="AV16" s="56">
        <f t="shared" si="9"/>
        <v>0</v>
      </c>
      <c r="AW16" s="56">
        <f>K16+M16+AU16</f>
        <v>0</v>
      </c>
      <c r="AX16" s="98"/>
      <c r="AY16" s="93"/>
      <c r="AZ16" s="22"/>
      <c r="BA16" s="22"/>
      <c r="BB16" s="104">
        <f t="shared" si="10"/>
        <v>0</v>
      </c>
      <c r="BC16" s="104">
        <f>Q16+S16+BA16</f>
        <v>0</v>
      </c>
      <c r="BD16" s="76"/>
      <c r="BE16" s="49"/>
      <c r="BF16" s="76"/>
      <c r="BG16" s="76"/>
      <c r="BH16" s="49"/>
      <c r="BI16" s="49"/>
      <c r="BJ16" s="49"/>
      <c r="BK16" s="49"/>
      <c r="BL16" s="49"/>
      <c r="BM16" s="51">
        <f t="shared" si="5"/>
        <v>0</v>
      </c>
      <c r="BN16" s="76"/>
      <c r="BO16" s="49"/>
      <c r="BP16" s="76"/>
      <c r="BQ16" s="76"/>
      <c r="BR16" s="49"/>
      <c r="BS16" s="85"/>
      <c r="BT16" s="125"/>
      <c r="BU16" s="134"/>
      <c r="BV16" s="49"/>
      <c r="BW16" s="51">
        <f t="shared" si="11"/>
        <v>0</v>
      </c>
      <c r="BX16" s="57">
        <f t="shared" si="17"/>
        <v>0</v>
      </c>
      <c r="BY16" s="4"/>
      <c r="CB16" s="47" t="str">
        <f t="shared" si="6"/>
        <v>○</v>
      </c>
      <c r="CC16" s="47" t="str">
        <f t="shared" si="7"/>
        <v>○</v>
      </c>
      <c r="CD16" s="47" t="str">
        <f t="shared" si="8"/>
        <v>○</v>
      </c>
    </row>
    <row r="17" spans="2:82" s="7" customFormat="1" ht="39.950000000000003" customHeight="1">
      <c r="B17" s="48"/>
      <c r="C17" s="48"/>
      <c r="D17" s="48"/>
      <c r="E17" s="48"/>
      <c r="F17" s="48"/>
      <c r="G17" s="48"/>
      <c r="H17" s="41"/>
      <c r="I17" s="67"/>
      <c r="J17" s="21"/>
      <c r="K17" s="21"/>
      <c r="L17" s="53">
        <f>P17+U17+Z17+AO17+AE17+AJ17</f>
        <v>0</v>
      </c>
      <c r="M17" s="53">
        <f t="shared" si="1"/>
        <v>0</v>
      </c>
      <c r="N17" s="21"/>
      <c r="O17" s="19"/>
      <c r="P17" s="21"/>
      <c r="Q17" s="69"/>
      <c r="R17" s="56">
        <f t="shared" si="2"/>
        <v>0</v>
      </c>
      <c r="S17" s="95"/>
      <c r="T17" s="93"/>
      <c r="U17" s="95"/>
      <c r="V17" s="108"/>
      <c r="W17" s="79">
        <f t="shared" si="3"/>
        <v>0</v>
      </c>
      <c r="X17" s="28"/>
      <c r="Y17" s="77"/>
      <c r="Z17" s="82"/>
      <c r="AA17" s="78"/>
      <c r="AB17" s="53">
        <f t="shared" si="4"/>
        <v>0</v>
      </c>
      <c r="AC17" s="28"/>
      <c r="AD17" s="93"/>
      <c r="AE17" s="28"/>
      <c r="AF17" s="108"/>
      <c r="AG17" s="101">
        <f t="shared" si="12"/>
        <v>0</v>
      </c>
      <c r="AH17" s="28"/>
      <c r="AI17" s="93"/>
      <c r="AJ17" s="28"/>
      <c r="AK17" s="108"/>
      <c r="AL17" s="101">
        <f>AJ17*AK17*10</f>
        <v>0</v>
      </c>
      <c r="AM17" s="28"/>
      <c r="AN17" s="19"/>
      <c r="AO17" s="28"/>
      <c r="AP17" s="69"/>
      <c r="AQ17" s="53">
        <f t="shared" si="14"/>
        <v>0</v>
      </c>
      <c r="AR17" s="98"/>
      <c r="AS17" s="93"/>
      <c r="AT17" s="22"/>
      <c r="AU17" s="22"/>
      <c r="AV17" s="56">
        <f>J17+M17+AT17</f>
        <v>0</v>
      </c>
      <c r="AW17" s="56">
        <f t="shared" si="15"/>
        <v>0</v>
      </c>
      <c r="AX17" s="98"/>
      <c r="AY17" s="93"/>
      <c r="AZ17" s="22"/>
      <c r="BA17" s="22"/>
      <c r="BB17" s="104">
        <f>P17+S17+AZ17</f>
        <v>0</v>
      </c>
      <c r="BC17" s="104">
        <f t="shared" ref="BC17:BC19" si="22">Q17+S17+BA17</f>
        <v>0</v>
      </c>
      <c r="BD17" s="76"/>
      <c r="BE17" s="49"/>
      <c r="BF17" s="76"/>
      <c r="BG17" s="76"/>
      <c r="BH17" s="49"/>
      <c r="BI17" s="49"/>
      <c r="BJ17" s="49"/>
      <c r="BK17" s="49"/>
      <c r="BL17" s="49"/>
      <c r="BM17" s="51">
        <f>BF17+BI17+BL17</f>
        <v>0</v>
      </c>
      <c r="BN17" s="76"/>
      <c r="BO17" s="49"/>
      <c r="BP17" s="76"/>
      <c r="BQ17" s="76"/>
      <c r="BR17" s="49"/>
      <c r="BS17" s="85"/>
      <c r="BT17" s="125"/>
      <c r="BU17" s="134"/>
      <c r="BV17" s="49"/>
      <c r="BW17" s="51">
        <f>BP17+BS17+BV17</f>
        <v>0</v>
      </c>
      <c r="BX17" s="57">
        <f>IF(BM17=0,BW17,IF(BW17=0,BM17,(BM17+BW17)/2))</f>
        <v>0</v>
      </c>
      <c r="BY17" s="4"/>
      <c r="CB17" s="47" t="str">
        <f t="shared" si="6"/>
        <v>○</v>
      </c>
      <c r="CC17" s="47" t="str">
        <f t="shared" si="7"/>
        <v>○</v>
      </c>
      <c r="CD17" s="47" t="str">
        <f t="shared" si="8"/>
        <v>○</v>
      </c>
    </row>
    <row r="18" spans="2:82" s="7" customFormat="1" ht="39.950000000000003" customHeight="1">
      <c r="B18" s="48"/>
      <c r="C18" s="48"/>
      <c r="D18" s="48"/>
      <c r="E18" s="48"/>
      <c r="F18" s="48"/>
      <c r="G18" s="48"/>
      <c r="H18" s="41"/>
      <c r="I18" s="67"/>
      <c r="J18" s="21"/>
      <c r="K18" s="21"/>
      <c r="L18" s="53">
        <f t="shared" ref="L18:L19" si="23">P18+U18+Z18+AO18+AE18+AJ18</f>
        <v>0</v>
      </c>
      <c r="M18" s="53">
        <f>SUM(R18,W18,AB18,AQ18,AG18,AL18)</f>
        <v>0</v>
      </c>
      <c r="N18" s="21"/>
      <c r="O18" s="19"/>
      <c r="P18" s="21"/>
      <c r="Q18" s="69"/>
      <c r="R18" s="56">
        <f t="shared" si="2"/>
        <v>0</v>
      </c>
      <c r="S18" s="95"/>
      <c r="T18" s="93"/>
      <c r="U18" s="95"/>
      <c r="V18" s="108"/>
      <c r="W18" s="79">
        <f t="shared" si="3"/>
        <v>0</v>
      </c>
      <c r="X18" s="95"/>
      <c r="Y18" s="93"/>
      <c r="Z18" s="95"/>
      <c r="AA18" s="108"/>
      <c r="AB18" s="53">
        <f t="shared" si="4"/>
        <v>0</v>
      </c>
      <c r="AC18" s="95"/>
      <c r="AD18" s="93"/>
      <c r="AE18" s="95"/>
      <c r="AF18" s="108"/>
      <c r="AG18" s="101">
        <f t="shared" si="12"/>
        <v>0</v>
      </c>
      <c r="AH18" s="95"/>
      <c r="AI18" s="93"/>
      <c r="AJ18" s="95"/>
      <c r="AK18" s="108"/>
      <c r="AL18" s="101">
        <f>AJ18*AK18*10</f>
        <v>0</v>
      </c>
      <c r="AM18" s="95"/>
      <c r="AN18" s="93"/>
      <c r="AO18" s="95"/>
      <c r="AP18" s="108"/>
      <c r="AQ18" s="53">
        <f>AO18*AP18*10</f>
        <v>0</v>
      </c>
      <c r="AR18" s="98"/>
      <c r="AS18" s="93"/>
      <c r="AT18" s="22"/>
      <c r="AU18" s="22"/>
      <c r="AV18" s="56">
        <f t="shared" si="9"/>
        <v>0</v>
      </c>
      <c r="AW18" s="56">
        <f t="shared" si="15"/>
        <v>0</v>
      </c>
      <c r="AX18" s="98"/>
      <c r="AY18" s="93"/>
      <c r="AZ18" s="22"/>
      <c r="BA18" s="22"/>
      <c r="BB18" s="104">
        <f t="shared" ref="BB18" si="24">P18+S18+AZ18</f>
        <v>0</v>
      </c>
      <c r="BC18" s="104">
        <f t="shared" si="22"/>
        <v>0</v>
      </c>
      <c r="BD18" s="110"/>
      <c r="BE18" s="99"/>
      <c r="BF18" s="110"/>
      <c r="BG18" s="110"/>
      <c r="BH18" s="99"/>
      <c r="BI18" s="99"/>
      <c r="BJ18" s="99"/>
      <c r="BK18" s="99"/>
      <c r="BL18" s="99"/>
      <c r="BM18" s="51">
        <f>BF18+BI18+BL18</f>
        <v>0</v>
      </c>
      <c r="BN18" s="76"/>
      <c r="BO18" s="49"/>
      <c r="BP18" s="76"/>
      <c r="BQ18" s="76"/>
      <c r="BR18" s="49"/>
      <c r="BS18" s="85"/>
      <c r="BT18" s="125"/>
      <c r="BU18" s="134"/>
      <c r="BV18" s="49"/>
      <c r="BW18" s="51">
        <f>BP18+BS18+BV18</f>
        <v>0</v>
      </c>
      <c r="BX18" s="57">
        <f>IF(BM18=0,BW18,IF(BW18=0,BM18,(BM18+BW18)/2))</f>
        <v>0</v>
      </c>
      <c r="BY18" s="4"/>
      <c r="CB18" s="47" t="str">
        <f t="shared" si="6"/>
        <v>○</v>
      </c>
      <c r="CC18" s="47" t="str">
        <f t="shared" si="7"/>
        <v>○</v>
      </c>
      <c r="CD18" s="47" t="str">
        <f t="shared" si="8"/>
        <v>○</v>
      </c>
    </row>
    <row r="19" spans="2:82" s="7" customFormat="1" ht="39.950000000000003" customHeight="1" thickBot="1">
      <c r="B19" s="32"/>
      <c r="C19" s="32"/>
      <c r="D19" s="32"/>
      <c r="E19" s="32"/>
      <c r="F19" s="32"/>
      <c r="G19" s="32"/>
      <c r="H19" s="42"/>
      <c r="I19" s="68"/>
      <c r="J19" s="23"/>
      <c r="K19" s="23"/>
      <c r="L19" s="53">
        <f t="shared" si="23"/>
        <v>0</v>
      </c>
      <c r="M19" s="54">
        <f>SUM(R19,W19,AB19,AQ19,AG19,AL19)</f>
        <v>0</v>
      </c>
      <c r="N19" s="21"/>
      <c r="O19" s="20"/>
      <c r="P19" s="21"/>
      <c r="Q19" s="70"/>
      <c r="R19" s="60">
        <f t="shared" si="2"/>
        <v>0</v>
      </c>
      <c r="S19" s="28"/>
      <c r="T19" s="80"/>
      <c r="U19" s="83"/>
      <c r="V19" s="81"/>
      <c r="W19" s="79">
        <f t="shared" si="3"/>
        <v>0</v>
      </c>
      <c r="X19" s="28"/>
      <c r="Y19" s="80"/>
      <c r="Z19" s="83"/>
      <c r="AA19" s="81"/>
      <c r="AB19" s="54">
        <f t="shared" si="4"/>
        <v>0</v>
      </c>
      <c r="AC19" s="28"/>
      <c r="AD19" s="94"/>
      <c r="AE19" s="28"/>
      <c r="AF19" s="109"/>
      <c r="AG19" s="102">
        <f t="shared" si="12"/>
        <v>0</v>
      </c>
      <c r="AH19" s="28"/>
      <c r="AI19" s="94"/>
      <c r="AJ19" s="28"/>
      <c r="AK19" s="109"/>
      <c r="AL19" s="102">
        <f t="shared" si="13"/>
        <v>0</v>
      </c>
      <c r="AM19" s="28"/>
      <c r="AN19" s="20"/>
      <c r="AO19" s="28"/>
      <c r="AP19" s="70"/>
      <c r="AQ19" s="54">
        <f>AO19*AP19*10</f>
        <v>0</v>
      </c>
      <c r="AR19" s="42"/>
      <c r="AS19" s="94"/>
      <c r="AT19" s="24"/>
      <c r="AU19" s="24"/>
      <c r="AV19" s="56">
        <f>J19+M19+AT19</f>
        <v>0</v>
      </c>
      <c r="AW19" s="56">
        <f t="shared" si="15"/>
        <v>0</v>
      </c>
      <c r="AX19" s="75"/>
      <c r="AY19" s="94"/>
      <c r="AZ19" s="24"/>
      <c r="BA19" s="24"/>
      <c r="BB19" s="104">
        <f>P19+S19+AZ19</f>
        <v>0</v>
      </c>
      <c r="BC19" s="104">
        <f t="shared" si="22"/>
        <v>0</v>
      </c>
      <c r="BD19" s="76"/>
      <c r="BE19" s="50"/>
      <c r="BF19" s="76"/>
      <c r="BG19" s="76"/>
      <c r="BH19" s="50"/>
      <c r="BI19" s="50"/>
      <c r="BJ19" s="50"/>
      <c r="BK19" s="50"/>
      <c r="BL19" s="49"/>
      <c r="BM19" s="52">
        <f>BF19+BI19+BL19</f>
        <v>0</v>
      </c>
      <c r="BN19" s="76"/>
      <c r="BO19" s="50"/>
      <c r="BP19" s="76"/>
      <c r="BQ19" s="76"/>
      <c r="BR19" s="50"/>
      <c r="BS19" s="85"/>
      <c r="BT19" s="129"/>
      <c r="BU19" s="135"/>
      <c r="BV19" s="49"/>
      <c r="BW19" s="51">
        <f t="shared" si="11"/>
        <v>0</v>
      </c>
      <c r="BX19" s="57">
        <f t="shared" si="17"/>
        <v>0</v>
      </c>
      <c r="BY19" s="12"/>
      <c r="CB19" s="47" t="str">
        <f t="shared" si="6"/>
        <v>○</v>
      </c>
      <c r="CC19" s="47" t="str">
        <f t="shared" si="7"/>
        <v>○</v>
      </c>
      <c r="CD19" s="47" t="str">
        <f t="shared" si="8"/>
        <v>○</v>
      </c>
    </row>
    <row r="20" spans="2:82" s="3" customFormat="1" ht="51.75" customHeight="1" thickTop="1">
      <c r="B20" s="167" t="s">
        <v>9</v>
      </c>
      <c r="C20" s="168"/>
      <c r="D20" s="168"/>
      <c r="E20" s="168"/>
      <c r="F20" s="169"/>
      <c r="G20" s="40"/>
      <c r="H20" s="111"/>
      <c r="I20" s="112"/>
      <c r="J20" s="113">
        <f>SUM(J8:J19)</f>
        <v>0</v>
      </c>
      <c r="K20" s="113">
        <f>SUM(K8:K19)</f>
        <v>0</v>
      </c>
      <c r="L20" s="114"/>
      <c r="M20" s="115">
        <f>SUM(M8:M19)</f>
        <v>0</v>
      </c>
      <c r="N20" s="116"/>
      <c r="O20" s="117"/>
      <c r="P20" s="117"/>
      <c r="Q20" s="118">
        <f>SUM(Q8:Q19)</f>
        <v>0</v>
      </c>
      <c r="R20" s="115">
        <f>SUM(R8:R19)</f>
        <v>0</v>
      </c>
      <c r="S20" s="116"/>
      <c r="T20" s="117"/>
      <c r="U20" s="117"/>
      <c r="V20" s="118">
        <f>SUM(V8:V19)</f>
        <v>0</v>
      </c>
      <c r="W20" s="115">
        <f>SUM(W8:W19)</f>
        <v>0</v>
      </c>
      <c r="X20" s="116"/>
      <c r="Y20" s="117"/>
      <c r="Z20" s="117"/>
      <c r="AA20" s="118">
        <f>SUM(AA8:AA19)</f>
        <v>0</v>
      </c>
      <c r="AB20" s="115">
        <f>SUM(AB8:AB19)</f>
        <v>0</v>
      </c>
      <c r="AC20" s="116"/>
      <c r="AD20" s="117"/>
      <c r="AE20" s="117"/>
      <c r="AF20" s="118">
        <f>SUM(AF8:AF19)</f>
        <v>0</v>
      </c>
      <c r="AG20" s="115">
        <f>SUM(AG8:AG19)</f>
        <v>0</v>
      </c>
      <c r="AH20" s="116"/>
      <c r="AI20" s="117"/>
      <c r="AJ20" s="117"/>
      <c r="AK20" s="118">
        <f>SUM(AK8:AK19)</f>
        <v>0</v>
      </c>
      <c r="AL20" s="115">
        <f>SUM(AL8:AL19)</f>
        <v>0</v>
      </c>
      <c r="AM20" s="116"/>
      <c r="AN20" s="117"/>
      <c r="AO20" s="117"/>
      <c r="AP20" s="118">
        <f>SUM(AP8:AP19)</f>
        <v>0</v>
      </c>
      <c r="AQ20" s="115">
        <f>SUM(AQ8:AQ19)</f>
        <v>0</v>
      </c>
      <c r="AR20" s="119"/>
      <c r="AS20" s="117"/>
      <c r="AT20" s="115">
        <f>SUM(AT8:AT19)</f>
        <v>0</v>
      </c>
      <c r="AU20" s="115">
        <f>SUM(AU8:AU19)</f>
        <v>0</v>
      </c>
      <c r="AV20" s="115">
        <f>SUM(AV8:AV19)</f>
        <v>0</v>
      </c>
      <c r="AW20" s="115">
        <f>SUM(AW8:AW19)</f>
        <v>0</v>
      </c>
      <c r="AX20" s="119"/>
      <c r="AY20" s="117"/>
      <c r="AZ20" s="115">
        <f>SUM(AZ8:AZ19)</f>
        <v>0</v>
      </c>
      <c r="BA20" s="115">
        <f>SUM(BA8:BA19)</f>
        <v>0</v>
      </c>
      <c r="BB20" s="115">
        <f>SUM(BB8:BB19)</f>
        <v>0</v>
      </c>
      <c r="BC20" s="115">
        <f>SUM(BC8:BC19)</f>
        <v>0</v>
      </c>
      <c r="BD20" s="34"/>
      <c r="BE20" s="35"/>
      <c r="BF20" s="35"/>
      <c r="BG20" s="34"/>
      <c r="BH20" s="35"/>
      <c r="BI20" s="35"/>
      <c r="BJ20" s="35"/>
      <c r="BK20" s="35"/>
      <c r="BL20" s="35"/>
      <c r="BM20" s="35"/>
      <c r="BN20" s="34"/>
      <c r="BO20" s="35"/>
      <c r="BP20" s="35"/>
      <c r="BQ20" s="34"/>
      <c r="BR20" s="35"/>
      <c r="BS20" s="35"/>
      <c r="BT20" s="130"/>
      <c r="BU20" s="35"/>
      <c r="BV20" s="35"/>
      <c r="BW20" s="35"/>
      <c r="BX20" s="36"/>
      <c r="BY20" s="14"/>
      <c r="CB20" s="47"/>
      <c r="CC20" s="47"/>
      <c r="CD20" s="47"/>
    </row>
    <row r="22" spans="2:82" ht="34.5" customHeight="1">
      <c r="BN22" s="1" t="s">
        <v>74</v>
      </c>
    </row>
    <row r="23" spans="2:82">
      <c r="B23" s="2" t="s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2"/>
      <c r="AN23" s="2"/>
      <c r="AO23" s="2"/>
      <c r="AP23" s="2"/>
      <c r="AQ23" s="2"/>
      <c r="AR23" s="2"/>
      <c r="AS23" s="137"/>
      <c r="AT23" s="2"/>
      <c r="AU23" s="2"/>
      <c r="AV23" s="2"/>
      <c r="AW23" s="2"/>
      <c r="AX23" s="90"/>
      <c r="AY23" s="137"/>
      <c r="AZ23" s="90"/>
      <c r="BA23" s="90"/>
      <c r="BB23" s="90"/>
      <c r="BC23" s="90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131"/>
      <c r="BU23" s="2"/>
      <c r="BV23" s="2"/>
      <c r="BW23" s="2"/>
      <c r="BX23" s="2"/>
    </row>
    <row r="28" spans="2:82" s="89" customFormat="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139"/>
      <c r="AT28" s="88"/>
      <c r="AU28" s="88"/>
      <c r="AV28" s="88"/>
      <c r="AW28" s="88"/>
      <c r="AX28" s="88"/>
      <c r="AY28" s="139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132"/>
      <c r="BU28" s="88"/>
      <c r="BV28" s="88"/>
      <c r="BW28" s="88"/>
      <c r="BX28" s="88"/>
      <c r="BZ28" s="96"/>
      <c r="CA28" s="96"/>
      <c r="CB28" s="96"/>
    </row>
  </sheetData>
  <mergeCells count="31">
    <mergeCell ref="BT6:BV6"/>
    <mergeCell ref="H4:K6"/>
    <mergeCell ref="BG6:BI6"/>
    <mergeCell ref="N6:R6"/>
    <mergeCell ref="BJ6:BL6"/>
    <mergeCell ref="AR4:AU6"/>
    <mergeCell ref="AX4:BA6"/>
    <mergeCell ref="BB4:BC6"/>
    <mergeCell ref="B20:F20"/>
    <mergeCell ref="B4:B7"/>
    <mergeCell ref="E4:E7"/>
    <mergeCell ref="F4:F7"/>
    <mergeCell ref="G4:G7"/>
    <mergeCell ref="D4:D7"/>
    <mergeCell ref="C4:C7"/>
    <mergeCell ref="BY4:BY7"/>
    <mergeCell ref="BX4:BX7"/>
    <mergeCell ref="BD4:BW4"/>
    <mergeCell ref="S6:W6"/>
    <mergeCell ref="X6:AB6"/>
    <mergeCell ref="AI6:AL6"/>
    <mergeCell ref="AD6:AG6"/>
    <mergeCell ref="L4:AQ5"/>
    <mergeCell ref="BN6:BP6"/>
    <mergeCell ref="AN6:AQ6"/>
    <mergeCell ref="AV4:AW6"/>
    <mergeCell ref="L6:M6"/>
    <mergeCell ref="BN5:BW5"/>
    <mergeCell ref="BQ6:BS6"/>
    <mergeCell ref="BD5:BM5"/>
    <mergeCell ref="BD6:BF6"/>
  </mergeCells>
  <phoneticPr fontId="2"/>
  <conditionalFormatting sqref="L8:L19">
    <cfRule type="cellIs" dxfId="0" priority="2" operator="greaterThan">
      <formula>15000</formula>
    </cfRule>
  </conditionalFormatting>
  <dataValidations count="1">
    <dataValidation operator="lessThanOrEqual" allowBlank="1" showInputMessage="1" showErrorMessage="1" sqref="L8:L19"/>
  </dataValidations>
  <printOptions horizontalCentered="1"/>
  <pageMargins left="0.19685039370078741" right="0.11811023622047245" top="0.94488188976377963" bottom="0.35433070866141736" header="0.31496062992125984" footer="0.31496062992125984"/>
  <colBreaks count="2" manualBreakCount="2">
    <brk id="28" max="23" man="1"/>
    <brk id="49" max="23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'リスト（削除不可）'!$C$5:$C$8</xm:f>
          </x14:formula1>
          <xm:sqref>G8:G19</xm:sqref>
        </x14:dataValidation>
        <x14:dataValidation type="list" allowBlank="1" showInputMessage="1" showErrorMessage="1">
          <x14:formula1>
            <xm:f>'リスト（削除不可）'!$D$5:$D$8</xm:f>
          </x14:formula1>
          <xm:sqref>I8:I19</xm:sqref>
        </x14:dataValidation>
        <x14:dataValidation type="list" allowBlank="1" showInputMessage="1" showErrorMessage="1">
          <x14:formula1>
            <xm:f>'リスト（削除不可）'!$F$5:$F$9</xm:f>
          </x14:formula1>
          <xm:sqref>P10:P19 U10:U19</xm:sqref>
        </x14:dataValidation>
        <x14:dataValidation type="list" allowBlank="1" showInputMessage="1" showErrorMessage="1">
          <x14:formula1>
            <xm:f>'リスト（削除不可）'!$B$5:$B$14</xm:f>
          </x14:formula1>
          <xm:sqref>C8:C19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Normal="100" zoomScaleSheetLayoutView="100" workbookViewId="0">
      <selection activeCell="B2" sqref="B2"/>
    </sheetView>
  </sheetViews>
  <sheetFormatPr defaultColWidth="9" defaultRowHeight="13.5"/>
  <cols>
    <col min="1" max="1" width="6" style="1" customWidth="1"/>
    <col min="2" max="3" width="5.25" style="1" customWidth="1"/>
    <col min="4" max="4" width="7.625" style="1" customWidth="1"/>
    <col min="5" max="5" width="37.75" style="1" customWidth="1"/>
    <col min="6" max="6" width="19.375" style="1" customWidth="1"/>
    <col min="7" max="7" width="20.625" style="1" customWidth="1"/>
    <col min="8" max="8" width="20.375" style="1" customWidth="1"/>
    <col min="9" max="9" width="9" style="1"/>
    <col min="10" max="10" width="9.5" style="44" bestFit="1" customWidth="1"/>
    <col min="11" max="16384" width="9" style="1"/>
  </cols>
  <sheetData>
    <row r="1" spans="1:13" ht="25.5" customHeight="1">
      <c r="A1" s="31"/>
      <c r="B1" s="31" t="s">
        <v>47</v>
      </c>
      <c r="C1" s="31"/>
    </row>
    <row r="2" spans="1:13" ht="31.5" customHeight="1">
      <c r="B2" s="71" t="s">
        <v>80</v>
      </c>
      <c r="C2" s="15"/>
      <c r="M2" s="15"/>
    </row>
    <row r="3" spans="1:13" ht="14.25" customHeight="1">
      <c r="B3" s="2"/>
      <c r="C3" s="2"/>
      <c r="D3" s="2"/>
      <c r="E3" s="9"/>
      <c r="F3" s="9"/>
      <c r="G3" s="9"/>
      <c r="H3" s="8"/>
    </row>
    <row r="4" spans="1:13" s="3" customFormat="1" ht="25.5" customHeight="1">
      <c r="B4" s="188" t="s">
        <v>11</v>
      </c>
      <c r="C4" s="172" t="s">
        <v>37</v>
      </c>
      <c r="D4" s="172" t="s">
        <v>31</v>
      </c>
      <c r="E4" s="153" t="s">
        <v>75</v>
      </c>
      <c r="F4" s="153"/>
      <c r="G4" s="166"/>
      <c r="H4" s="143" t="s">
        <v>7</v>
      </c>
      <c r="J4" s="45" t="s">
        <v>49</v>
      </c>
    </row>
    <row r="5" spans="1:13" s="3" customFormat="1" ht="36.75" customHeight="1">
      <c r="B5" s="189"/>
      <c r="C5" s="176"/>
      <c r="D5" s="174"/>
      <c r="E5" s="72" t="s">
        <v>2</v>
      </c>
      <c r="F5" s="73" t="s">
        <v>1</v>
      </c>
      <c r="G5" s="74" t="s">
        <v>14</v>
      </c>
      <c r="H5" s="145"/>
      <c r="J5" s="45"/>
      <c r="M5" s="71"/>
    </row>
    <row r="6" spans="1:13" s="30" customFormat="1" ht="51.75" customHeight="1">
      <c r="A6" s="27"/>
      <c r="B6" s="120"/>
      <c r="C6" s="141"/>
      <c r="D6" s="121"/>
      <c r="E6" s="122"/>
      <c r="F6" s="123"/>
      <c r="G6" s="123"/>
      <c r="H6" s="124"/>
      <c r="J6" s="46" t="str">
        <f>IF(F6&gt;=G6*2,"○","×")</f>
        <v>○</v>
      </c>
    </row>
    <row r="7" spans="1:13" s="25" customFormat="1" ht="51.75" customHeight="1">
      <c r="A7" s="26"/>
      <c r="B7" s="16"/>
      <c r="C7" s="16"/>
      <c r="D7" s="17"/>
      <c r="E7" s="18"/>
      <c r="F7" s="18"/>
      <c r="G7" s="18"/>
      <c r="H7" s="29"/>
      <c r="J7" s="46" t="str">
        <f>IF(F7&gt;=G7*2,"○","×")</f>
        <v>○</v>
      </c>
    </row>
    <row r="8" spans="1:13" s="3" customFormat="1" ht="51.75" customHeight="1">
      <c r="B8" s="6"/>
      <c r="C8" s="6"/>
      <c r="D8" s="6"/>
      <c r="E8" s="5"/>
      <c r="F8" s="5"/>
      <c r="G8" s="5"/>
      <c r="H8" s="4"/>
      <c r="J8" s="46" t="str">
        <f t="shared" ref="J8:J11" si="0">IF(F8&gt;=G8*2,"○","×")</f>
        <v>○</v>
      </c>
    </row>
    <row r="9" spans="1:13" s="3" customFormat="1" ht="51.75" customHeight="1">
      <c r="B9" s="6"/>
      <c r="C9" s="6"/>
      <c r="D9" s="6"/>
      <c r="E9" s="5"/>
      <c r="F9" s="5"/>
      <c r="G9" s="5"/>
      <c r="H9" s="4"/>
      <c r="J9" s="46" t="str">
        <f t="shared" si="0"/>
        <v>○</v>
      </c>
    </row>
    <row r="10" spans="1:13" s="3" customFormat="1" ht="51.75" customHeight="1">
      <c r="B10" s="6"/>
      <c r="C10" s="6"/>
      <c r="D10" s="6"/>
      <c r="E10" s="5"/>
      <c r="F10" s="5"/>
      <c r="G10" s="5"/>
      <c r="H10" s="4"/>
      <c r="J10" s="46" t="str">
        <f t="shared" si="0"/>
        <v>○</v>
      </c>
    </row>
    <row r="11" spans="1:13" s="3" customFormat="1" ht="51.75" customHeight="1" thickBot="1">
      <c r="B11" s="10"/>
      <c r="C11" s="10"/>
      <c r="D11" s="10"/>
      <c r="E11" s="11"/>
      <c r="F11" s="11"/>
      <c r="G11" s="11"/>
      <c r="H11" s="12"/>
      <c r="J11" s="46" t="str">
        <f t="shared" si="0"/>
        <v>○</v>
      </c>
    </row>
    <row r="12" spans="1:13" s="3" customFormat="1" ht="51.75" customHeight="1" thickTop="1">
      <c r="B12" s="167" t="s">
        <v>9</v>
      </c>
      <c r="C12" s="168"/>
      <c r="D12" s="168"/>
      <c r="E12" s="13"/>
      <c r="F12" s="142">
        <f>SUM(F6:F11)</f>
        <v>0</v>
      </c>
      <c r="G12" s="142">
        <f>SUM(G6:G11)</f>
        <v>0</v>
      </c>
      <c r="H12" s="14"/>
      <c r="J12" s="47"/>
    </row>
    <row r="14" spans="1:13" ht="34.5" customHeight="1"/>
    <row r="15" spans="1:13">
      <c r="B15" s="2" t="s">
        <v>0</v>
      </c>
      <c r="C15" s="2"/>
      <c r="D15" s="2"/>
      <c r="E15" s="2"/>
      <c r="F15" s="2"/>
      <c r="G15" s="2"/>
    </row>
    <row r="21" ht="13.5" hidden="1" customHeight="1"/>
    <row r="22" ht="13.5" hidden="1" customHeight="1"/>
    <row r="23" ht="13.5" hidden="1" customHeight="1"/>
    <row r="24" ht="13.5" hidden="1" customHeight="1"/>
    <row r="25" ht="13.5" hidden="1" customHeight="1"/>
    <row r="26" ht="13.5" hidden="1" customHeight="1"/>
  </sheetData>
  <mergeCells count="6">
    <mergeCell ref="B12:D12"/>
    <mergeCell ref="E4:G4"/>
    <mergeCell ref="H4:H5"/>
    <mergeCell ref="B4:B5"/>
    <mergeCell ref="D4:D5"/>
    <mergeCell ref="C4:C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3"/>
  <sheetViews>
    <sheetView workbookViewId="0">
      <selection activeCell="F13" sqref="F13"/>
    </sheetView>
  </sheetViews>
  <sheetFormatPr defaultRowHeight="13.5"/>
  <cols>
    <col min="4" max="4" width="13.5" customWidth="1"/>
  </cols>
  <sheetData>
    <row r="4" spans="2:11">
      <c r="B4" s="38" t="s">
        <v>58</v>
      </c>
      <c r="C4" s="38" t="s">
        <v>13</v>
      </c>
      <c r="D4" s="38" t="s">
        <v>39</v>
      </c>
      <c r="E4" s="38" t="s">
        <v>57</v>
      </c>
      <c r="F4" s="38" t="s">
        <v>40</v>
      </c>
      <c r="G4" s="38" t="s">
        <v>41</v>
      </c>
      <c r="H4" s="38" t="s">
        <v>45</v>
      </c>
      <c r="I4" s="38" t="s">
        <v>42</v>
      </c>
      <c r="J4" s="38" t="s">
        <v>43</v>
      </c>
      <c r="K4" s="38" t="s">
        <v>44</v>
      </c>
    </row>
    <row r="5" spans="2:11">
      <c r="B5" s="37" t="s">
        <v>59</v>
      </c>
      <c r="C5" s="65" t="s">
        <v>32</v>
      </c>
      <c r="D5" s="39">
        <v>500000</v>
      </c>
      <c r="E5" s="65">
        <v>1</v>
      </c>
      <c r="F5" s="39">
        <v>2000</v>
      </c>
      <c r="G5" s="37">
        <v>1</v>
      </c>
      <c r="H5" s="37">
        <v>3</v>
      </c>
      <c r="I5" s="37">
        <v>2</v>
      </c>
      <c r="J5" s="37">
        <v>3</v>
      </c>
      <c r="K5" s="37">
        <v>5</v>
      </c>
    </row>
    <row r="6" spans="2:11">
      <c r="B6" s="37" t="s">
        <v>60</v>
      </c>
      <c r="C6" s="65" t="s">
        <v>33</v>
      </c>
      <c r="D6" s="39">
        <v>1000000</v>
      </c>
      <c r="E6" s="65">
        <v>2</v>
      </c>
      <c r="F6" s="39">
        <v>3000</v>
      </c>
      <c r="G6" s="37">
        <v>2</v>
      </c>
      <c r="H6" s="37">
        <v>4</v>
      </c>
      <c r="I6" s="37">
        <v>4</v>
      </c>
      <c r="J6" s="37">
        <v>6</v>
      </c>
      <c r="K6" s="37">
        <v>10</v>
      </c>
    </row>
    <row r="7" spans="2:11">
      <c r="B7" s="37" t="s">
        <v>61</v>
      </c>
      <c r="C7" s="65" t="s">
        <v>34</v>
      </c>
      <c r="D7" s="39">
        <v>1500000</v>
      </c>
      <c r="E7" s="65">
        <v>3</v>
      </c>
      <c r="F7" s="39">
        <v>5000</v>
      </c>
      <c r="G7" s="37"/>
      <c r="H7" s="37">
        <v>5</v>
      </c>
      <c r="I7" s="37">
        <v>6</v>
      </c>
      <c r="J7" s="37">
        <v>9</v>
      </c>
      <c r="K7" s="37">
        <v>15</v>
      </c>
    </row>
    <row r="8" spans="2:11">
      <c r="B8" s="37" t="s">
        <v>62</v>
      </c>
      <c r="C8" s="37"/>
      <c r="D8" s="39"/>
      <c r="E8" s="37">
        <v>4</v>
      </c>
      <c r="F8" s="39">
        <v>10000</v>
      </c>
      <c r="G8" s="37"/>
      <c r="H8" s="43">
        <v>6</v>
      </c>
      <c r="I8" s="37">
        <v>8</v>
      </c>
      <c r="J8" s="37">
        <v>12</v>
      </c>
      <c r="K8" s="37">
        <v>20</v>
      </c>
    </row>
    <row r="9" spans="2:11">
      <c r="B9" s="37" t="s">
        <v>63</v>
      </c>
      <c r="C9" s="37"/>
      <c r="D9" s="37"/>
      <c r="E9" s="66">
        <v>5</v>
      </c>
      <c r="F9" s="39">
        <v>3000</v>
      </c>
      <c r="G9" s="37"/>
      <c r="H9" s="43">
        <v>7</v>
      </c>
      <c r="I9" s="37">
        <v>10</v>
      </c>
      <c r="J9" s="37">
        <v>15</v>
      </c>
      <c r="K9" s="37">
        <v>25</v>
      </c>
    </row>
    <row r="10" spans="2:11">
      <c r="B10" s="37" t="s">
        <v>64</v>
      </c>
      <c r="C10" s="37"/>
      <c r="D10" s="37"/>
      <c r="E10" s="66">
        <v>6</v>
      </c>
      <c r="F10" s="39">
        <v>3000</v>
      </c>
      <c r="G10" s="37"/>
      <c r="H10" s="37"/>
      <c r="I10" s="37"/>
      <c r="J10" s="37"/>
      <c r="K10" s="37">
        <v>30</v>
      </c>
    </row>
    <row r="11" spans="2:11">
      <c r="B11" s="37" t="s">
        <v>65</v>
      </c>
      <c r="C11" s="37"/>
      <c r="D11" s="37"/>
      <c r="E11" s="66">
        <v>7</v>
      </c>
      <c r="F11" s="39">
        <v>7500</v>
      </c>
      <c r="G11" s="37"/>
      <c r="H11" s="37"/>
      <c r="I11" s="37"/>
      <c r="J11" s="37"/>
      <c r="K11" s="37"/>
    </row>
    <row r="12" spans="2:11">
      <c r="B12" s="37" t="s">
        <v>66</v>
      </c>
      <c r="C12" s="37"/>
      <c r="D12" s="37"/>
      <c r="E12" s="66">
        <v>8</v>
      </c>
      <c r="F12" s="39">
        <v>7500</v>
      </c>
      <c r="G12" s="37"/>
      <c r="H12" s="37"/>
      <c r="I12" s="37"/>
      <c r="J12" s="37"/>
      <c r="K12" s="37"/>
    </row>
    <row r="13" spans="2:11">
      <c r="B13" s="37" t="s">
        <v>67</v>
      </c>
      <c r="C13" s="37"/>
      <c r="D13" s="37"/>
      <c r="E13" s="37"/>
      <c r="F13" s="37"/>
      <c r="G13" s="37"/>
      <c r="H13" s="37"/>
      <c r="I13" s="37"/>
      <c r="J13" s="37"/>
      <c r="K13" s="37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メニュー１～４(様式1)</vt:lpstr>
      <vt:lpstr>メニュー５(様式2)</vt:lpstr>
      <vt:lpstr>リスト（削除不可）</vt:lpstr>
      <vt:lpstr>'メニュー１～４(様式1)'!Print_Area</vt:lpstr>
      <vt:lpstr>'メニュー５(様式2)'!Print_Area</vt:lpstr>
      <vt:lpstr>'メニュー１～４(様式1)'!Print_Titles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柚木　理恵</dc:creator>
  <cp:lastModifiedBy>064126（企画係）</cp:lastModifiedBy>
  <cp:lastPrinted>2022-05-17T02:37:01Z</cp:lastPrinted>
  <dcterms:created xsi:type="dcterms:W3CDTF">2018-01-17T13:44:14Z</dcterms:created>
  <dcterms:modified xsi:type="dcterms:W3CDTF">2022-05-17T02:39:12Z</dcterms:modified>
</cp:coreProperties>
</file>