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64216\Desktop\R7_麦大豆\"/>
    </mc:Choice>
  </mc:AlternateContent>
  <bookViews>
    <workbookView xWindow="0" yWindow="0" windowWidth="23040" windowHeight="9096" tabRatio="901"/>
  </bookViews>
  <sheets>
    <sheet name="資料１ " sheetId="1" r:id="rId1"/>
    <sheet name="資料２" sheetId="5" r:id="rId2"/>
    <sheet name="資料３" sheetId="3" r:id="rId3"/>
    <sheet name="資料４ " sheetId="6" r:id="rId4"/>
    <sheet name="記載例（前年度の規模算定調書からコピー）" sheetId="2" r:id="rId5"/>
  </sheets>
  <externalReferences>
    <externalReference r:id="rId6"/>
  </externalReferences>
  <definedNames>
    <definedName name="_xlnm._FilterDatabase" localSheetId="4" hidden="1">'記載例（前年度の規模算定調書からコピー）'!$A$9:$S$10</definedName>
    <definedName name="_xlnm._FilterDatabase" localSheetId="3" hidden="1">'資料４ '!$A$9:$S$10</definedName>
    <definedName name="_xlnm.Print_Area" localSheetId="4">'記載例（前年度の規模算定調書からコピー）'!$A$1:$S$31</definedName>
    <definedName name="_xlnm.Print_Area" localSheetId="0">'資料１ '!$A$1:$U$78</definedName>
    <definedName name="_xlnm.Print_Area" localSheetId="1">資料２!$A$1:$O$46</definedName>
    <definedName name="_xlnm.Print_Area" localSheetId="2">資料３!$A$1:$I$23</definedName>
    <definedName name="_xlnm.Print_Area" localSheetId="3">'資料４ '!$A$1:$S$31</definedName>
    <definedName name="_xlnm.Print_Area">#REF!</definedName>
    <definedName name="_xlnm.Print_Titles" localSheetId="4">'記載例（前年度の規模算定調書からコピー）'!$4:$9</definedName>
    <definedName name="_xlnm.Print_Titles" localSheetId="3">'資料４ '!$4:$9</definedName>
    <definedName name="管轄局">'[1]リスト（編集無用）'!$B$4:$B$12</definedName>
    <definedName name="事業内容">'[1]リスト（編集無用）'!$M$4:$M$30</definedName>
    <definedName name="政策目的">'[1]リスト（編集無用）'!$G$4:$G$5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5" l="1"/>
  <c r="B24" i="5" s="1"/>
  <c r="B11" i="5"/>
  <c r="B25" i="5" s="1"/>
  <c r="B12" i="5"/>
  <c r="B13" i="5"/>
  <c r="B27" i="5" s="1"/>
  <c r="B14" i="5"/>
  <c r="B15" i="5"/>
  <c r="B16" i="5"/>
  <c r="B17" i="5"/>
  <c r="B31" i="5" s="1"/>
  <c r="B9" i="5"/>
  <c r="B23" i="5" s="1"/>
  <c r="B26" i="5"/>
  <c r="B28" i="5"/>
  <c r="B29" i="5"/>
  <c r="B30" i="5"/>
  <c r="B40" i="5"/>
  <c r="B42" i="5"/>
  <c r="B43" i="5"/>
  <c r="B44" i="5"/>
  <c r="J46" i="5"/>
  <c r="I46" i="5"/>
  <c r="G46" i="5"/>
  <c r="F46" i="5"/>
  <c r="D46" i="5"/>
  <c r="C46" i="5"/>
  <c r="K45" i="5"/>
  <c r="H45" i="5"/>
  <c r="E45" i="5"/>
  <c r="K44" i="5"/>
  <c r="H44" i="5"/>
  <c r="E44" i="5"/>
  <c r="K43" i="5"/>
  <c r="H43" i="5"/>
  <c r="E43" i="5"/>
  <c r="K42" i="5"/>
  <c r="H42" i="5"/>
  <c r="E42" i="5"/>
  <c r="K41" i="5"/>
  <c r="H41" i="5"/>
  <c r="E41" i="5"/>
  <c r="K40" i="5"/>
  <c r="H40" i="5"/>
  <c r="E40" i="5"/>
  <c r="K39" i="5"/>
  <c r="H39" i="5"/>
  <c r="E39" i="5"/>
  <c r="K38" i="5"/>
  <c r="H38" i="5"/>
  <c r="E38" i="5"/>
  <c r="K37" i="5"/>
  <c r="H37" i="5"/>
  <c r="E37" i="5"/>
  <c r="J32" i="5"/>
  <c r="I32" i="5"/>
  <c r="G32" i="5"/>
  <c r="F32" i="5"/>
  <c r="D32" i="5"/>
  <c r="C32" i="5"/>
  <c r="L32" i="5" s="1"/>
  <c r="K31" i="5"/>
  <c r="H31" i="5"/>
  <c r="E31" i="5"/>
  <c r="K30" i="5"/>
  <c r="H30" i="5"/>
  <c r="E30" i="5"/>
  <c r="K29" i="5"/>
  <c r="H29" i="5"/>
  <c r="E29" i="5"/>
  <c r="K28" i="5"/>
  <c r="H28" i="5"/>
  <c r="E28" i="5"/>
  <c r="K27" i="5"/>
  <c r="H27" i="5"/>
  <c r="E27" i="5"/>
  <c r="K26" i="5"/>
  <c r="H26" i="5"/>
  <c r="E26" i="5"/>
  <c r="K25" i="5"/>
  <c r="H25" i="5"/>
  <c r="E25" i="5"/>
  <c r="K24" i="5"/>
  <c r="H24" i="5"/>
  <c r="E24" i="5"/>
  <c r="K23" i="5"/>
  <c r="H23" i="5"/>
  <c r="E23" i="5"/>
  <c r="J63" i="1"/>
  <c r="I63" i="1"/>
  <c r="G63" i="1"/>
  <c r="F63" i="1"/>
  <c r="D63" i="1"/>
  <c r="C63" i="1"/>
  <c r="B39" i="5" l="1"/>
  <c r="B38" i="5"/>
  <c r="B45" i="5"/>
  <c r="B41" i="5"/>
  <c r="B37" i="5"/>
  <c r="K46" i="5"/>
  <c r="L46" i="5"/>
  <c r="M32" i="5"/>
  <c r="E46" i="5"/>
  <c r="H46" i="5"/>
  <c r="M46" i="5"/>
  <c r="N46" i="5" s="1"/>
  <c r="O46" i="5" s="1"/>
  <c r="N32" i="5"/>
  <c r="O32" i="5" s="1"/>
  <c r="K32" i="5"/>
  <c r="H32" i="5"/>
  <c r="E32" i="5"/>
  <c r="P11" i="6"/>
  <c r="P12" i="6"/>
  <c r="P10" i="6"/>
  <c r="S12" i="2" l="1"/>
  <c r="P12" i="2"/>
  <c r="N12" i="2"/>
  <c r="J12" i="2"/>
  <c r="I12" i="2"/>
  <c r="F12" i="2"/>
  <c r="D12" i="2"/>
  <c r="S11" i="2"/>
  <c r="P11" i="2"/>
  <c r="N11" i="2"/>
  <c r="J11" i="2"/>
  <c r="I11" i="2"/>
  <c r="F11" i="2"/>
  <c r="D11" i="2"/>
  <c r="S10" i="2"/>
  <c r="P10" i="2"/>
  <c r="N10" i="2"/>
  <c r="J10" i="2"/>
  <c r="I10" i="2"/>
  <c r="F10" i="2"/>
  <c r="D10" i="2"/>
  <c r="S12" i="6"/>
  <c r="N12" i="6"/>
  <c r="J12" i="6"/>
  <c r="I12" i="6"/>
  <c r="F12" i="6"/>
  <c r="D12" i="6"/>
  <c r="N11" i="6"/>
  <c r="I11" i="6"/>
  <c r="F11" i="6"/>
  <c r="D11" i="6"/>
  <c r="N10" i="6"/>
  <c r="I10" i="6"/>
  <c r="D10" i="6"/>
  <c r="F10" i="6" s="1"/>
  <c r="J18" i="5"/>
  <c r="I18" i="5"/>
  <c r="G18" i="5"/>
  <c r="F18" i="5"/>
  <c r="D18" i="5"/>
  <c r="C18" i="5"/>
  <c r="K17" i="5"/>
  <c r="H17" i="5"/>
  <c r="E17" i="5"/>
  <c r="K16" i="5"/>
  <c r="H16" i="5"/>
  <c r="E16" i="5"/>
  <c r="K15" i="5"/>
  <c r="H15" i="5"/>
  <c r="E15" i="5"/>
  <c r="K14" i="5"/>
  <c r="H14" i="5"/>
  <c r="E14" i="5"/>
  <c r="K13" i="5"/>
  <c r="H13" i="5"/>
  <c r="E13" i="5"/>
  <c r="K12" i="5"/>
  <c r="H12" i="5"/>
  <c r="E12" i="5"/>
  <c r="K11" i="5"/>
  <c r="H11" i="5"/>
  <c r="E11" i="5"/>
  <c r="K10" i="5"/>
  <c r="H10" i="5"/>
  <c r="E10" i="5"/>
  <c r="K9" i="5"/>
  <c r="H9" i="5"/>
  <c r="E9" i="5"/>
  <c r="J76" i="1"/>
  <c r="I76" i="1"/>
  <c r="K76" i="1" s="1"/>
  <c r="G76" i="1"/>
  <c r="F76" i="1"/>
  <c r="H76" i="1" s="1"/>
  <c r="D76" i="1"/>
  <c r="C76" i="1"/>
  <c r="E76" i="1" s="1"/>
  <c r="J75" i="1"/>
  <c r="I75" i="1"/>
  <c r="K75" i="1" s="1"/>
  <c r="G75" i="1"/>
  <c r="F75" i="1"/>
  <c r="D75" i="1"/>
  <c r="C75" i="1"/>
  <c r="J74" i="1"/>
  <c r="I74" i="1"/>
  <c r="G74" i="1"/>
  <c r="F74" i="1"/>
  <c r="D74" i="1"/>
  <c r="C74" i="1"/>
  <c r="J73" i="1"/>
  <c r="I73" i="1"/>
  <c r="K73" i="1" s="1"/>
  <c r="G73" i="1"/>
  <c r="F73" i="1"/>
  <c r="D73" i="1"/>
  <c r="C73" i="1"/>
  <c r="J72" i="1"/>
  <c r="I72" i="1"/>
  <c r="G72" i="1"/>
  <c r="F72" i="1"/>
  <c r="D72" i="1"/>
  <c r="C72" i="1"/>
  <c r="J71" i="1"/>
  <c r="I71" i="1"/>
  <c r="G71" i="1"/>
  <c r="F71" i="1"/>
  <c r="D71" i="1"/>
  <c r="C71" i="1"/>
  <c r="J70" i="1"/>
  <c r="I70" i="1"/>
  <c r="G70" i="1"/>
  <c r="F70" i="1"/>
  <c r="D70" i="1"/>
  <c r="C70" i="1"/>
  <c r="J69" i="1"/>
  <c r="I69" i="1"/>
  <c r="K69" i="1" s="1"/>
  <c r="G69" i="1"/>
  <c r="F69" i="1"/>
  <c r="D69" i="1"/>
  <c r="C69" i="1"/>
  <c r="J68" i="1"/>
  <c r="I68" i="1"/>
  <c r="G68" i="1"/>
  <c r="F68" i="1"/>
  <c r="D68" i="1"/>
  <c r="C68" i="1"/>
  <c r="J67" i="1"/>
  <c r="I67" i="1"/>
  <c r="G67" i="1"/>
  <c r="F67" i="1"/>
  <c r="D67" i="1"/>
  <c r="C67" i="1"/>
  <c r="J66" i="1"/>
  <c r="I66" i="1"/>
  <c r="G66" i="1"/>
  <c r="F66" i="1"/>
  <c r="D66" i="1"/>
  <c r="C66" i="1"/>
  <c r="J65" i="1"/>
  <c r="I65" i="1"/>
  <c r="G65" i="1"/>
  <c r="F65" i="1"/>
  <c r="D65" i="1"/>
  <c r="C65" i="1"/>
  <c r="J64" i="1"/>
  <c r="I64" i="1"/>
  <c r="G64" i="1"/>
  <c r="F64" i="1"/>
  <c r="D64" i="1"/>
  <c r="C64" i="1"/>
  <c r="K54" i="1"/>
  <c r="J54" i="1"/>
  <c r="I54" i="1"/>
  <c r="H54" i="1"/>
  <c r="G54" i="1"/>
  <c r="F54" i="1"/>
  <c r="E54" i="1"/>
  <c r="D54" i="1"/>
  <c r="U22" i="1"/>
  <c r="T24" i="1" s="1"/>
  <c r="T22" i="1"/>
  <c r="T23" i="1" s="1"/>
  <c r="S22" i="1"/>
  <c r="R22" i="1"/>
  <c r="R26" i="1" s="1"/>
  <c r="Q22" i="1"/>
  <c r="P22" i="1"/>
  <c r="P26" i="1" s="1"/>
  <c r="O22" i="1"/>
  <c r="N27" i="1" s="1"/>
  <c r="N22" i="1"/>
  <c r="N26" i="1" s="1"/>
  <c r="M22" i="1"/>
  <c r="L22" i="1"/>
  <c r="K22" i="1"/>
  <c r="J22" i="1"/>
  <c r="J26" i="1" s="1"/>
  <c r="I22" i="1"/>
  <c r="H22" i="1"/>
  <c r="G22" i="1"/>
  <c r="F22" i="1"/>
  <c r="F26" i="1" s="1"/>
  <c r="E22" i="1"/>
  <c r="D27" i="1" s="1"/>
  <c r="D22" i="1"/>
  <c r="E64" i="1" l="1"/>
  <c r="E72" i="1"/>
  <c r="H73" i="1"/>
  <c r="E74" i="1"/>
  <c r="H18" i="5"/>
  <c r="K18" i="5"/>
  <c r="L18" i="5"/>
  <c r="E68" i="1"/>
  <c r="E71" i="1"/>
  <c r="E73" i="1"/>
  <c r="E18" i="5"/>
  <c r="J27" i="1"/>
  <c r="J28" i="1" s="1"/>
  <c r="J31" i="1" s="1"/>
  <c r="R27" i="1"/>
  <c r="F27" i="1"/>
  <c r="F28" i="1" s="1"/>
  <c r="F31" i="1" s="1"/>
  <c r="M18" i="5"/>
  <c r="N18" i="5" s="1"/>
  <c r="O18" i="5" s="1"/>
  <c r="J10" i="6"/>
  <c r="S10" i="6" s="1"/>
  <c r="J11" i="6"/>
  <c r="S11" i="6" s="1"/>
  <c r="K64" i="1"/>
  <c r="H65" i="1"/>
  <c r="H64" i="1"/>
  <c r="E65" i="1"/>
  <c r="K67" i="1"/>
  <c r="H75" i="1"/>
  <c r="K71" i="1"/>
  <c r="K74" i="1"/>
  <c r="H24" i="1"/>
  <c r="L24" i="1"/>
  <c r="P24" i="1"/>
  <c r="N28" i="1"/>
  <c r="P27" i="1"/>
  <c r="P28" i="1" s="1"/>
  <c r="P31" i="1" s="1"/>
  <c r="J55" i="1"/>
  <c r="J56" i="1" s="1"/>
  <c r="K68" i="1"/>
  <c r="H69" i="1"/>
  <c r="E70" i="1"/>
  <c r="K70" i="1"/>
  <c r="H71" i="1"/>
  <c r="H74" i="1"/>
  <c r="E75" i="1"/>
  <c r="D55" i="1"/>
  <c r="D56" i="1" s="1"/>
  <c r="H55" i="1"/>
  <c r="H56" i="1" s="1"/>
  <c r="E63" i="1"/>
  <c r="I77" i="1"/>
  <c r="C77" i="1"/>
  <c r="K66" i="1"/>
  <c r="H67" i="1"/>
  <c r="H68" i="1"/>
  <c r="H70" i="1"/>
  <c r="H72" i="1"/>
  <c r="H23" i="1"/>
  <c r="G77" i="1"/>
  <c r="T25" i="1"/>
  <c r="T29" i="1" s="1"/>
  <c r="D77" i="1"/>
  <c r="J77" i="1"/>
  <c r="D23" i="1"/>
  <c r="L23" i="1"/>
  <c r="F55" i="1"/>
  <c r="F56" i="1" s="1"/>
  <c r="F77" i="1"/>
  <c r="K65" i="1"/>
  <c r="H66" i="1"/>
  <c r="E67" i="1"/>
  <c r="E69" i="1"/>
  <c r="K72" i="1"/>
  <c r="K63" i="1"/>
  <c r="R28" i="1"/>
  <c r="R31" i="1" s="1"/>
  <c r="H25" i="1"/>
  <c r="H29" i="1" s="1"/>
  <c r="D24" i="1"/>
  <c r="P23" i="1"/>
  <c r="D26" i="1"/>
  <c r="D28" i="1" s="1"/>
  <c r="D31" i="1" s="1"/>
  <c r="H63" i="1"/>
  <c r="E66" i="1"/>
  <c r="P25" i="1" l="1"/>
  <c r="P29" i="1" s="1"/>
  <c r="D25" i="1"/>
  <c r="D29" i="1" s="1"/>
  <c r="K77" i="1"/>
  <c r="L25" i="1"/>
  <c r="L29" i="1" s="1"/>
  <c r="E77" i="1"/>
  <c r="H77" i="1"/>
</calcChain>
</file>

<file path=xl/comments1.xml><?xml version="1.0" encoding="utf-8"?>
<comments xmlns="http://schemas.openxmlformats.org/spreadsheetml/2006/main">
  <authors>
    <author>作成者</author>
  </authors>
  <commentList>
    <comment ref="S5" authorId="0" shapeId="0">
      <text>
        <r>
          <rPr>
            <b/>
            <sz val="9"/>
            <color indexed="81"/>
            <rFont val="MS P ゴシック"/>
            <family val="3"/>
            <charset val="128"/>
          </rPr>
          <t xml:space="preserve">
１台を超えない場合、それでも導入が必要な理由を別紙で整理し添付すること。</t>
        </r>
      </text>
    </comment>
  </commentList>
</comments>
</file>

<file path=xl/comments2.xml><?xml version="1.0" encoding="utf-8"?>
<comments xmlns="http://schemas.openxmlformats.org/spreadsheetml/2006/main">
  <authors>
    <author>作成者</author>
    <author>Adominister</author>
  </authors>
  <commentList>
    <comment ref="S5" authorId="0" shapeId="0">
      <text>
        <r>
          <rPr>
            <b/>
            <sz val="9"/>
            <color indexed="81"/>
            <rFont val="MS P ゴシック"/>
            <family val="3"/>
            <charset val="128"/>
          </rPr>
          <t>秋小麦、春小麦、大豆のうちどれかの必要台数が１台を超えているか確認すること。
（秋小麦、春小麦、大豆の作業時間が被っていないため合計して１台を超えていても×）
１台を超えない場合、それでも導入が必要な理由を別紙で整理し添付すること。</t>
        </r>
      </text>
    </comment>
    <comment ref="G12" authorId="0" shapeId="0">
      <text>
        <r>
          <rPr>
            <b/>
            <sz val="9"/>
            <color indexed="81"/>
            <rFont val="MS P ゴシック"/>
            <family val="3"/>
            <charset val="128"/>
          </rPr>
          <t>作業期間が複数月にまたぐ時で表３を参照する際は、それぞれの月の作業時間の加重平均から算出する。</t>
        </r>
      </text>
    </comment>
    <comment ref="M12" authorId="0" shapeId="0">
      <text>
        <r>
          <rPr>
            <b/>
            <sz val="9"/>
            <color indexed="81"/>
            <rFont val="MS P ゴシック"/>
            <family val="3"/>
            <charset val="128"/>
          </rPr>
          <t>作業期間が複数月にまたぐ時は、それぞれの月の作業可能日数率の加重平均から算出する。
Ex.9月：75%、10月：61%
75×5/10＋61×5/10</t>
        </r>
      </text>
    </comment>
    <comment ref="D15"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17"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19" authorId="0" shapeId="0">
      <text>
        <r>
          <rPr>
            <b/>
            <sz val="9"/>
            <color indexed="81"/>
            <rFont val="MS P ゴシック"/>
            <family val="3"/>
            <charset val="128"/>
          </rPr>
          <t>実際の作業時間を用いる場合は「実際の作業時間」と記載。</t>
        </r>
      </text>
    </comment>
    <comment ref="D20"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23" authorId="1" shapeId="0">
      <text>
        <r>
          <rPr>
            <b/>
            <sz val="9"/>
            <color indexed="81"/>
            <rFont val="MS P ゴシック"/>
            <family val="3"/>
            <charset val="128"/>
          </rPr>
          <t>期間の設定根拠を別添資料で示してください。</t>
        </r>
      </text>
    </comment>
  </commentList>
</comments>
</file>

<file path=xl/sharedStrings.xml><?xml version="1.0" encoding="utf-8"?>
<sst xmlns="http://schemas.openxmlformats.org/spreadsheetml/2006/main" count="400" uniqueCount="174">
  <si>
    <r>
      <t>注意事項　①年間</t>
    </r>
    <r>
      <rPr>
        <sz val="14"/>
        <color rgb="FFFF0000"/>
        <rFont val="游ゴシック"/>
        <family val="3"/>
        <charset val="128"/>
      </rPr>
      <t>150日以上</t>
    </r>
    <r>
      <rPr>
        <sz val="14"/>
        <color theme="1"/>
        <rFont val="游ゴシック"/>
        <family val="3"/>
        <charset val="128"/>
      </rPr>
      <t>農業に従事している者が</t>
    </r>
    <r>
      <rPr>
        <sz val="14"/>
        <color rgb="FFFF0000"/>
        <rFont val="游ゴシック"/>
        <family val="3"/>
        <charset val="128"/>
      </rPr>
      <t>５名以上</t>
    </r>
    <r>
      <rPr>
        <sz val="14"/>
        <color theme="1"/>
        <rFont val="游ゴシック"/>
        <family val="3"/>
        <charset val="128"/>
      </rPr>
      <t>いることを確認。</t>
    </r>
    <rPh sb="0" eb="2">
      <t>チュウイ</t>
    </rPh>
    <rPh sb="2" eb="4">
      <t>ジコウ</t>
    </rPh>
    <rPh sb="6" eb="8">
      <t>ネンカン</t>
    </rPh>
    <rPh sb="11" eb="12">
      <t>ニチ</t>
    </rPh>
    <rPh sb="12" eb="14">
      <t>イジョウ</t>
    </rPh>
    <rPh sb="14" eb="16">
      <t>ノウギョウ</t>
    </rPh>
    <rPh sb="17" eb="19">
      <t>ジュウジ</t>
    </rPh>
    <rPh sb="23" eb="24">
      <t>モノ</t>
    </rPh>
    <rPh sb="26" eb="27">
      <t>メイ</t>
    </rPh>
    <rPh sb="27" eb="29">
      <t>イジョウ</t>
    </rPh>
    <rPh sb="34" eb="36">
      <t>カクニン</t>
    </rPh>
    <phoneticPr fontId="4"/>
  </si>
  <si>
    <t>表３.　営農技術の導入の最大面積の整理表</t>
    <rPh sb="0" eb="1">
      <t>ヒョウ</t>
    </rPh>
    <rPh sb="4" eb="6">
      <t>エイノウ</t>
    </rPh>
    <rPh sb="6" eb="8">
      <t>ギジュツ</t>
    </rPh>
    <rPh sb="9" eb="11">
      <t>ドウニュウ</t>
    </rPh>
    <rPh sb="12" eb="14">
      <t>サイダイ</t>
    </rPh>
    <rPh sb="14" eb="16">
      <t>メンセキ</t>
    </rPh>
    <rPh sb="17" eb="19">
      <t>セイリ</t>
    </rPh>
    <rPh sb="19" eb="20">
      <t>ヒョウ</t>
    </rPh>
    <phoneticPr fontId="4"/>
  </si>
  <si>
    <t>資料１
作付面積・単収・生産量等整理資料</t>
    <rPh sb="0" eb="2">
      <t>シリョウ</t>
    </rPh>
    <rPh sb="4" eb="8">
      <t>サクツケメンセキ</t>
    </rPh>
    <phoneticPr fontId="4"/>
  </si>
  <si>
    <t>作業　　　　　　　　　　　　　　　　　　　　　　　　　　　　　　　　　　　　　　　　　　　　　　　　　　　　　　　　　　　　　　　　　　　　　　　　　　　　　　　　　　　　　　　　　　　　　　　　　　　　　　　　　　　　　　可能　　　　　　　　　　　　　　　　　　　　　　　　　　　　　　　　　　　　　　　　　　　　　　　　　　　　　　　　　　　　　　　　　　　　　　　　　　　　　　　　　　　　　　　　　　　　　　　　　　　　　　　　　　　　　　　日数率</t>
    <rPh sb="0" eb="2">
      <t>サギョウ</t>
    </rPh>
    <rPh sb="112" eb="114">
      <t>カノウ</t>
    </rPh>
    <rPh sb="225" eb="227">
      <t>ニッスウ</t>
    </rPh>
    <rPh sb="227" eb="228">
      <t>リツ</t>
    </rPh>
    <phoneticPr fontId="4"/>
  </si>
  <si>
    <t>生産者</t>
    <rPh sb="0" eb="3">
      <t>セイサンシャ</t>
    </rPh>
    <phoneticPr fontId="4"/>
  </si>
  <si>
    <r>
      <t>導入機械の規模算定調書</t>
    </r>
    <r>
      <rPr>
        <b/>
        <sz val="11"/>
        <rFont val="游ゴシック"/>
        <family val="3"/>
        <charset val="128"/>
      </rPr>
      <t>（作業機別負担面積の算出表）</t>
    </r>
    <rPh sb="0" eb="2">
      <t>ドウニュウ</t>
    </rPh>
    <rPh sb="2" eb="4">
      <t>キカイ</t>
    </rPh>
    <rPh sb="5" eb="7">
      <t>キボ</t>
    </rPh>
    <rPh sb="7" eb="9">
      <t>サンテイ</t>
    </rPh>
    <rPh sb="9" eb="11">
      <t>チョウショ</t>
    </rPh>
    <rPh sb="12" eb="15">
      <t>サギョウキ</t>
    </rPh>
    <rPh sb="15" eb="16">
      <t>ベツ</t>
    </rPh>
    <rPh sb="16" eb="18">
      <t>フタン</t>
    </rPh>
    <rPh sb="18" eb="20">
      <t>メンセキ</t>
    </rPh>
    <rPh sb="21" eb="23">
      <t>サンシュツ</t>
    </rPh>
    <rPh sb="23" eb="24">
      <t>ヒョウ</t>
    </rPh>
    <phoneticPr fontId="4"/>
  </si>
  <si>
    <t>ほ場　　　　　　　　　　　　　　　　　　　　　　　　　　　　　　　　　　　　　　　　　　　　　　　　　　　　　　　　　　　　　　　　　　　　　　　　　　　　　　　　　　　　　　　　　　　　　　　　　　　　　　　　　　　　　作業量</t>
    <rPh sb="1" eb="2">
      <t>ジョウ</t>
    </rPh>
    <rPh sb="111" eb="113">
      <t>サギョウ</t>
    </rPh>
    <rPh sb="113" eb="114">
      <t>リョウ</t>
    </rPh>
    <phoneticPr fontId="4"/>
  </si>
  <si>
    <t>⑧</t>
  </si>
  <si>
    <t>氏名</t>
    <rPh sb="0" eb="2">
      <t>シメイ</t>
    </rPh>
    <phoneticPr fontId="4"/>
  </si>
  <si>
    <t>前年（同ほ場で当該作物を前回作付した時）</t>
    <rPh sb="0" eb="2">
      <t>ゼンネン</t>
    </rPh>
    <rPh sb="3" eb="4">
      <t>ドウ</t>
    </rPh>
    <rPh sb="5" eb="6">
      <t>ジョウ</t>
    </rPh>
    <rPh sb="7" eb="9">
      <t>トウガイ</t>
    </rPh>
    <rPh sb="9" eb="11">
      <t>サクモツ</t>
    </rPh>
    <rPh sb="12" eb="14">
      <t>ゼンカイ</t>
    </rPh>
    <rPh sb="14" eb="16">
      <t>サクツケ</t>
    </rPh>
    <rPh sb="18" eb="19">
      <t>トキ</t>
    </rPh>
    <phoneticPr fontId="4"/>
  </si>
  <si>
    <t>★計画書の根拠資料となるので、必ず入力してください。（オレンジ部分を記載すると残りは自動的に数値が入ります）
★対象作物のみ記入願います。また、生産量に関しては、成果目標で単収を選択した場合に入力願います。</t>
    <rPh sb="1" eb="4">
      <t>ケイカクショ</t>
    </rPh>
    <rPh sb="5" eb="7">
      <t>コンキョ</t>
    </rPh>
    <rPh sb="7" eb="9">
      <t>シリョウ</t>
    </rPh>
    <rPh sb="15" eb="16">
      <t>カナラ</t>
    </rPh>
    <rPh sb="17" eb="19">
      <t>ニュウリョク</t>
    </rPh>
    <rPh sb="31" eb="33">
      <t>ブブン</t>
    </rPh>
    <rPh sb="34" eb="36">
      <t>キサイ</t>
    </rPh>
    <rPh sb="39" eb="40">
      <t>ノコ</t>
    </rPh>
    <rPh sb="42" eb="45">
      <t>ジドウテキ</t>
    </rPh>
    <rPh sb="46" eb="48">
      <t>スウチ</t>
    </rPh>
    <rPh sb="49" eb="50">
      <t>ハイ</t>
    </rPh>
    <rPh sb="56" eb="58">
      <t>タイショウ</t>
    </rPh>
    <rPh sb="58" eb="60">
      <t>サクモツ</t>
    </rPh>
    <rPh sb="62" eb="64">
      <t>キニュウ</t>
    </rPh>
    <rPh sb="64" eb="65">
      <t>ネガ</t>
    </rPh>
    <rPh sb="72" eb="75">
      <t>セイサンリョウ</t>
    </rPh>
    <rPh sb="76" eb="77">
      <t>カン</t>
    </rPh>
    <rPh sb="81" eb="83">
      <t>セイカ</t>
    </rPh>
    <rPh sb="83" eb="85">
      <t>モクヒョウ</t>
    </rPh>
    <rPh sb="86" eb="88">
      <t>タンシュウ</t>
    </rPh>
    <rPh sb="89" eb="91">
      <t>センタク</t>
    </rPh>
    <rPh sb="93" eb="95">
      <t>バアイ</t>
    </rPh>
    <rPh sb="96" eb="98">
      <t>ニュウリョク</t>
    </rPh>
    <rPh sb="98" eb="99">
      <t>ネガ</t>
    </rPh>
    <phoneticPr fontId="4"/>
  </si>
  <si>
    <t>理論　　　　　　　　　　　　　　　　　　　　　　　　　　　　　　　　　　　　　　　　　　　　　　　　　　　　　　　　　　　　　　　　　　　　　　　　　　　　　　　　　　　　　　　　　　　　　　　　　　　　　　　　　　　　作業量</t>
    <rPh sb="0" eb="2">
      <t>リロン</t>
    </rPh>
    <rPh sb="110" eb="113">
      <t>サギョウリョウ</t>
    </rPh>
    <phoneticPr fontId="4"/>
  </si>
  <si>
    <t>②</t>
  </si>
  <si>
    <t>必要　　　　　　　　　　　　　　　　　　　　　　　　　　　　　　　　　　　　　　　　　　　　　　　　　　　　　　　　　　　　　　　　　　　　　　　　　　　　　　　　　　　　　　　　　　　　　　　　　　　　　　　　　　　　　　台数</t>
    <rPh sb="0" eb="2">
      <t>ヒツヨウ</t>
    </rPh>
    <rPh sb="112" eb="114">
      <t>ダイスウ</t>
    </rPh>
    <phoneticPr fontId="4"/>
  </si>
  <si>
    <t>表１.　作付面積整理表①小麦　</t>
    <rPh sb="0" eb="1">
      <t>ヒョウ</t>
    </rPh>
    <rPh sb="4" eb="6">
      <t>サクツケ</t>
    </rPh>
    <rPh sb="6" eb="8">
      <t>メンセキ</t>
    </rPh>
    <rPh sb="8" eb="11">
      <t>セイリヒョウ</t>
    </rPh>
    <rPh sb="12" eb="14">
      <t>コムギ</t>
    </rPh>
    <phoneticPr fontId="4"/>
  </si>
  <si>
    <t>※生産者が増える場合、行を追加してください。その場合、追加した数値は自動的に合計値等に含まれませんので、計算式を再度確認願います。</t>
    <rPh sb="1" eb="4">
      <t>セイサンシャ</t>
    </rPh>
    <rPh sb="5" eb="6">
      <t>フ</t>
    </rPh>
    <rPh sb="8" eb="10">
      <t>バアイ</t>
    </rPh>
    <rPh sb="11" eb="12">
      <t>ギョウ</t>
    </rPh>
    <rPh sb="13" eb="15">
      <t>ツイカ</t>
    </rPh>
    <rPh sb="24" eb="26">
      <t>バアイ</t>
    </rPh>
    <rPh sb="27" eb="29">
      <t>ツイカ</t>
    </rPh>
    <rPh sb="31" eb="33">
      <t>スウチ</t>
    </rPh>
    <rPh sb="34" eb="37">
      <t>ジドウテキ</t>
    </rPh>
    <rPh sb="38" eb="41">
      <t>ゴウケイチ</t>
    </rPh>
    <rPh sb="41" eb="42">
      <t>トウ</t>
    </rPh>
    <rPh sb="43" eb="44">
      <t>フク</t>
    </rPh>
    <rPh sb="52" eb="55">
      <t>ケイサンシキ</t>
    </rPh>
    <rPh sb="56" eb="58">
      <t>サイド</t>
    </rPh>
    <rPh sb="58" eb="60">
      <t>カクニン</t>
    </rPh>
    <rPh sb="60" eb="61">
      <t>ネガ</t>
    </rPh>
    <phoneticPr fontId="4"/>
  </si>
  <si>
    <t>播種年度</t>
    <rPh sb="0" eb="2">
      <t>ハシュ</t>
    </rPh>
    <rPh sb="2" eb="4">
      <t>ネンド</t>
    </rPh>
    <phoneticPr fontId="4"/>
  </si>
  <si>
    <t>参考様式　※表は、オレンジ部分を記載すると残りは自動的に入ります。</t>
    <rPh sb="0" eb="2">
      <t>サンコウ</t>
    </rPh>
    <rPh sb="2" eb="4">
      <t>ヨウシキ</t>
    </rPh>
    <rPh sb="6" eb="7">
      <t>ヒョウ</t>
    </rPh>
    <rPh sb="13" eb="15">
      <t>ブブン</t>
    </rPh>
    <rPh sb="16" eb="18">
      <t>キサイ</t>
    </rPh>
    <rPh sb="21" eb="22">
      <t>ノコ</t>
    </rPh>
    <rPh sb="24" eb="27">
      <t>ジドウテキ</t>
    </rPh>
    <rPh sb="28" eb="29">
      <t>ハイ</t>
    </rPh>
    <phoneticPr fontId="4"/>
  </si>
  <si>
    <t>7/15-7/22（秋小麦）</t>
    <rPh sb="10" eb="13">
      <t>アキコムギ</t>
    </rPh>
    <phoneticPr fontId="23"/>
  </si>
  <si>
    <t>役職</t>
    <rPh sb="0" eb="2">
      <t>ヤクショク</t>
    </rPh>
    <phoneticPr fontId="4"/>
  </si>
  <si>
    <t>ha/日</t>
    <rPh sb="3" eb="4">
      <t>ニチ</t>
    </rPh>
    <phoneticPr fontId="4"/>
  </si>
  <si>
    <t>⑥＝</t>
  </si>
  <si>
    <t>水田</t>
    <rPh sb="0" eb="2">
      <t>スイデン</t>
    </rPh>
    <phoneticPr fontId="4"/>
  </si>
  <si>
    <t>⑫</t>
  </si>
  <si>
    <t>畑地</t>
    <rPh sb="0" eb="2">
      <t>ハタチ</t>
    </rPh>
    <phoneticPr fontId="4"/>
  </si>
  <si>
    <t>合計</t>
    <rPh sb="0" eb="2">
      <t>ゴウケイ</t>
    </rPh>
    <phoneticPr fontId="4"/>
  </si>
  <si>
    <t>表２.　作付面積整理表②大豆　</t>
    <rPh sb="0" eb="1">
      <t>ヒョウ</t>
    </rPh>
    <rPh sb="4" eb="6">
      <t>サクツケ</t>
    </rPh>
    <rPh sb="6" eb="8">
      <t>メンセキ</t>
    </rPh>
    <rPh sb="8" eb="11">
      <t>セイリヒョウ</t>
    </rPh>
    <rPh sb="12" eb="14">
      <t>ダイズ</t>
    </rPh>
    <phoneticPr fontId="4"/>
  </si>
  <si>
    <t>年産面積（a）</t>
    <rPh sb="0" eb="2">
      <t>ネンサン</t>
    </rPh>
    <rPh sb="2" eb="4">
      <t>メンセキ</t>
    </rPh>
    <phoneticPr fontId="4"/>
  </si>
  <si>
    <t>作業可能日数</t>
    <rPh sb="0" eb="2">
      <t>サギョウ</t>
    </rPh>
    <rPh sb="2" eb="4">
      <t>カノウ</t>
    </rPh>
    <rPh sb="4" eb="6">
      <t>ニッスウ</t>
    </rPh>
    <phoneticPr fontId="4"/>
  </si>
  <si>
    <t>年度播種面積（a）</t>
    <rPh sb="0" eb="2">
      <t>ネンド</t>
    </rPh>
    <rPh sb="2" eb="4">
      <t>ハシュ</t>
    </rPh>
    <rPh sb="4" eb="6">
      <t>メンセキ</t>
    </rPh>
    <phoneticPr fontId="4"/>
  </si>
  <si>
    <t>年産</t>
    <rPh sb="0" eb="2">
      <t>ネンサン</t>
    </rPh>
    <phoneticPr fontId="4"/>
  </si>
  <si>
    <t>項目</t>
    <rPh sb="0" eb="2">
      <t>コウモク</t>
    </rPh>
    <phoneticPr fontId="4"/>
  </si>
  <si>
    <t>単収（kg/10a）</t>
    <rPh sb="0" eb="2">
      <t>タンシュウ</t>
    </rPh>
    <phoneticPr fontId="4"/>
  </si>
  <si>
    <t>農業機械導入計画策定の手引き「表４ 天候からみて安全性を考慮した月別機械作業日数率」</t>
  </si>
  <si>
    <t>生産量（kg）</t>
    <rPh sb="0" eb="3">
      <t>セイサンリョウ</t>
    </rPh>
    <phoneticPr fontId="4"/>
  </si>
  <si>
    <t>年度</t>
    <rPh sb="0" eb="2">
      <t>ネンド</t>
    </rPh>
    <phoneticPr fontId="4"/>
  </si>
  <si>
    <t>水田/畑作別</t>
    <rPh sb="0" eb="2">
      <t>スイデン</t>
    </rPh>
    <rPh sb="3" eb="5">
      <t>ハタサク</t>
    </rPh>
    <rPh sb="5" eb="6">
      <t>ベツ</t>
    </rPh>
    <phoneticPr fontId="4"/>
  </si>
  <si>
    <t>水田/畑作合計</t>
    <rPh sb="0" eb="2">
      <t>スイデン</t>
    </rPh>
    <rPh sb="3" eb="5">
      <t>ハタサク</t>
    </rPh>
    <rPh sb="5" eb="7">
      <t>ゴウケイ</t>
    </rPh>
    <phoneticPr fontId="4"/>
  </si>
  <si>
    <t>秋小麦</t>
    <rPh sb="0" eb="3">
      <t>アキコムギ</t>
    </rPh>
    <phoneticPr fontId="4"/>
  </si>
  <si>
    <t>春小麦</t>
    <rPh sb="0" eb="3">
      <t>ハルコムギ</t>
    </rPh>
    <phoneticPr fontId="4"/>
  </si>
  <si>
    <t>大豆</t>
    <rPh sb="0" eb="2">
      <t>ダイズ</t>
    </rPh>
    <phoneticPr fontId="4"/>
  </si>
  <si>
    <t>資料２
営農技術の導入整理表</t>
    <rPh sb="0" eb="2">
      <t>シリョウ</t>
    </rPh>
    <phoneticPr fontId="4"/>
  </si>
  <si>
    <t>カタログ値(刈幅)を使用</t>
    <rPh sb="6" eb="7">
      <t>カ</t>
    </rPh>
    <rPh sb="7" eb="8">
      <t>ハバ</t>
    </rPh>
    <rPh sb="10" eb="12">
      <t>シヨウ</t>
    </rPh>
    <phoneticPr fontId="23"/>
  </si>
  <si>
    <t>ほ場作業効率</t>
    <rPh sb="1" eb="2">
      <t>ジョウ</t>
    </rPh>
    <rPh sb="2" eb="4">
      <t>サギョウ</t>
    </rPh>
    <rPh sb="4" eb="6">
      <t>コウリツ</t>
    </rPh>
    <phoneticPr fontId="4"/>
  </si>
  <si>
    <t>１日の　　　　　　　　　　　　　　　　　　　　　　　　　　　　　　　　　　　　　　　　　　　　　　　　　　　　　　　　　　　　　　　　　　　　　　　　　　　　　　　　　　　　　　　　　　　　　　　　　　　　　　　　　　　　　作業　　　　　　　　　　　　　　　　　　　　　　　　　　　　　　　　　　　　　　　　　　　　　　　　　　　　　　　　　　　　　　　　　　　　　　　　　　　　　　　　　　　　　　　　　　　　　　　　　　　　　　　　　　　　　　　時間</t>
    <rPh sb="1" eb="2">
      <t>ニチ</t>
    </rPh>
    <rPh sb="112" eb="114">
      <t>サギョウ</t>
    </rPh>
    <rPh sb="225" eb="227">
      <t>ジカン</t>
    </rPh>
    <phoneticPr fontId="4"/>
  </si>
  <si>
    <t>１日の　　　　　　　　　　　　　　　　　　　　　　　　　　　　　　　　　　　　　　　　　　　　　　　　　　　　　　　　　　　　　　　　　　　　　　　　　　　　　　　　　　　　　　　　　　　　　　　　　　　　　　　　　　　　　　　　ほ場　　　　　　　　　　　　　　　　　　　　　　　　　　　　　　　　　　　　　　　　　　　　　　　　　　　　　　　　　　　　　　　　　　　　　　　　　　　　　　　　　　　　　　　　　　　　　　　　　　　　　　　　　　　　　　作業量</t>
    <rPh sb="1" eb="2">
      <t>ニチ</t>
    </rPh>
    <rPh sb="116" eb="117">
      <t>ジョウ</t>
    </rPh>
    <rPh sb="227" eb="230">
      <t>サギョウリョウ</t>
    </rPh>
    <phoneticPr fontId="4"/>
  </si>
  <si>
    <t>１日の作業量</t>
    <rPh sb="1" eb="2">
      <t>ニチ</t>
    </rPh>
    <rPh sb="3" eb="6">
      <t>サギョウリョウ</t>
    </rPh>
    <phoneticPr fontId="4"/>
  </si>
  <si>
    <t>北海道農業生産技術体系第５版「付表　農業機械の代表的なほ場作業能率等一覧」176番の値を使用</t>
    <rPh sb="40" eb="41">
      <t>バン</t>
    </rPh>
    <rPh sb="42" eb="43">
      <t>アタイ</t>
    </rPh>
    <rPh sb="44" eb="46">
      <t>シヨウ</t>
    </rPh>
    <phoneticPr fontId="4"/>
  </si>
  <si>
    <t>★麦・大豆生産技術向上事業の計画書第４（２）の整理資料
★オレンジ部分を記載してください。また、実施年に最大値以上の数値を入力するとエラーが出ますので、エラーが出た場合、資料１表３を確認願います。
※生産者が増える場合、行を追加してください。その場合、追加した数値は自動的に合計値等に含まれませんので、計算式を再度確認願います。また、追加分はエラーが出ない可能性がありますので、資料１表３を確認願います。</t>
    <rPh sb="1" eb="2">
      <t>ムギ</t>
    </rPh>
    <rPh sb="3" eb="13">
      <t>ダイズセイサンギジュツコウジョウジギョウ</t>
    </rPh>
    <rPh sb="14" eb="17">
      <t>ケイカクショ</t>
    </rPh>
    <rPh sb="17" eb="18">
      <t>ダイ</t>
    </rPh>
    <rPh sb="23" eb="25">
      <t>セイリ</t>
    </rPh>
    <rPh sb="25" eb="27">
      <t>シリョウ</t>
    </rPh>
    <rPh sb="33" eb="35">
      <t>ブブン</t>
    </rPh>
    <rPh sb="36" eb="38">
      <t>キサイ</t>
    </rPh>
    <rPh sb="48" eb="50">
      <t>ジッシ</t>
    </rPh>
    <rPh sb="50" eb="51">
      <t>ネン</t>
    </rPh>
    <rPh sb="52" eb="54">
      <t>サイダイ</t>
    </rPh>
    <rPh sb="54" eb="55">
      <t>チ</t>
    </rPh>
    <rPh sb="55" eb="57">
      <t>イジョウ</t>
    </rPh>
    <rPh sb="58" eb="60">
      <t>スウチ</t>
    </rPh>
    <rPh sb="61" eb="63">
      <t>ニュウリョク</t>
    </rPh>
    <rPh sb="70" eb="71">
      <t>デ</t>
    </rPh>
    <rPh sb="80" eb="81">
      <t>デ</t>
    </rPh>
    <rPh sb="82" eb="84">
      <t>バアイ</t>
    </rPh>
    <rPh sb="85" eb="87">
      <t>シリョウ</t>
    </rPh>
    <rPh sb="88" eb="89">
      <t>ヒョウ</t>
    </rPh>
    <rPh sb="91" eb="93">
      <t>カクニン</t>
    </rPh>
    <rPh sb="93" eb="94">
      <t>ネガ</t>
    </rPh>
    <rPh sb="167" eb="169">
      <t>ツイカ</t>
    </rPh>
    <rPh sb="169" eb="170">
      <t>ブン</t>
    </rPh>
    <rPh sb="175" eb="176">
      <t>デ</t>
    </rPh>
    <rPh sb="178" eb="181">
      <t>カノウセイ</t>
    </rPh>
    <rPh sb="189" eb="191">
      <t>シリョウ</t>
    </rPh>
    <rPh sb="192" eb="193">
      <t>ヒョウ</t>
    </rPh>
    <rPh sb="195" eb="197">
      <t>カクニン</t>
    </rPh>
    <rPh sb="197" eb="198">
      <t>ネガ</t>
    </rPh>
    <phoneticPr fontId="4"/>
  </si>
  <si>
    <t>春小麦</t>
    <rPh sb="0" eb="1">
      <t>ハル</t>
    </rPh>
    <rPh sb="1" eb="3">
      <t>コムギ</t>
    </rPh>
    <phoneticPr fontId="4"/>
  </si>
  <si>
    <t>（単位：ａ）</t>
    <rPh sb="1" eb="3">
      <t>タンイ</t>
    </rPh>
    <phoneticPr fontId="4"/>
  </si>
  <si>
    <t>補助対象面積</t>
    <rPh sb="0" eb="2">
      <t>ホジョ</t>
    </rPh>
    <rPh sb="2" eb="4">
      <t>タイショウ</t>
    </rPh>
    <rPh sb="4" eb="6">
      <t>メンセキ</t>
    </rPh>
    <phoneticPr fontId="4"/>
  </si>
  <si>
    <t>目標年に於ける作付面積のうち既存機械で対応する面積</t>
    <rPh sb="0" eb="2">
      <t>モクヒョウ</t>
    </rPh>
    <rPh sb="2" eb="3">
      <t>ネン</t>
    </rPh>
    <rPh sb="4" eb="5">
      <t>オ</t>
    </rPh>
    <rPh sb="7" eb="11">
      <t>サクツケメンセキ</t>
    </rPh>
    <rPh sb="14" eb="16">
      <t>キゾン</t>
    </rPh>
    <rPh sb="16" eb="18">
      <t>キカイ</t>
    </rPh>
    <rPh sb="19" eb="21">
      <t>タイオウ</t>
    </rPh>
    <rPh sb="23" eb="25">
      <t>メンセキ</t>
    </rPh>
    <phoneticPr fontId="4"/>
  </si>
  <si>
    <t>既存機械で対応する面積</t>
  </si>
  <si>
    <t>年間の農場従事日数</t>
    <rPh sb="0" eb="2">
      <t>ネンカン</t>
    </rPh>
    <rPh sb="3" eb="5">
      <t>ノウジョウ</t>
    </rPh>
    <rPh sb="5" eb="7">
      <t>ジュウジ</t>
    </rPh>
    <rPh sb="7" eb="9">
      <t>ニッスウ</t>
    </rPh>
    <phoneticPr fontId="4"/>
  </si>
  <si>
    <t>作業　　　　　　　　　　　　　　　　　　　　　　　　　　　　　　　　　　　　　　　　　　　　　　　　　　　　　　　　　　　　　　　　　　　　　　　　　　　　　　　　　　　　　　　　　　　　　　　　　　　　　　　　　　　速度</t>
    <rPh sb="0" eb="2">
      <t>サギョウ</t>
    </rPh>
    <rPh sb="109" eb="111">
      <t>ソクド</t>
    </rPh>
    <phoneticPr fontId="4"/>
  </si>
  <si>
    <t>作業　　　　　　　　　　　　　　　　　　　　　　　　　　　　　　　　　　　　　　　　　　　　　　　　　　　　　　　　　　　　　　　　　　　　　　　　　　　　　　　　　　　　　　　　　　　　　　　　　　　　　　　　　　　　　　　　負担　　　　　　　　　　　　　　　　　　　　　　　　　　　　　　　　　　　　　　　　　　　　　　　　　　　　　　　　　　　　　　　　　　　　　　　　　　　　　　　　　　　　　　　　　　　　　　　　　　　　　　　　　　　　　　　　面積</t>
    <rPh sb="0" eb="2">
      <t>サギョウ</t>
    </rPh>
    <rPh sb="114" eb="116">
      <t>フタン</t>
    </rPh>
    <rPh sb="228" eb="230">
      <t>メンセキ</t>
    </rPh>
    <phoneticPr fontId="4"/>
  </si>
  <si>
    <t>資料３
構成員名簿</t>
    <rPh sb="0" eb="2">
      <t>シリョウ</t>
    </rPh>
    <rPh sb="4" eb="7">
      <t>コウセイイン</t>
    </rPh>
    <rPh sb="7" eb="9">
      <t>メイボ</t>
    </rPh>
    <phoneticPr fontId="4"/>
  </si>
  <si>
    <t>②計画書第２の１、２及び４の根拠資料となります。</t>
  </si>
  <si>
    <t>※定款や基本台帳で年間150日以上農業に従事している者が５名以上いることが確認できる場合は別途構成員名簿を作成する必要はありません。</t>
    <rPh sb="1" eb="3">
      <t>テイカン</t>
    </rPh>
    <rPh sb="4" eb="6">
      <t>キホン</t>
    </rPh>
    <rPh sb="6" eb="8">
      <t>ダイチョウ</t>
    </rPh>
    <rPh sb="37" eb="39">
      <t>カクニン</t>
    </rPh>
    <rPh sb="42" eb="44">
      <t>バアイ</t>
    </rPh>
    <rPh sb="45" eb="47">
      <t>ベット</t>
    </rPh>
    <rPh sb="47" eb="50">
      <t>コウセイイン</t>
    </rPh>
    <rPh sb="50" eb="52">
      <t>メイボ</t>
    </rPh>
    <rPh sb="53" eb="55">
      <t>サクセイ</t>
    </rPh>
    <rPh sb="57" eb="59">
      <t>ヒツヨウ</t>
    </rPh>
    <phoneticPr fontId="4"/>
  </si>
  <si>
    <t>資料４</t>
    <rPh sb="0" eb="2">
      <t>シリョウ</t>
    </rPh>
    <phoneticPr fontId="4"/>
  </si>
  <si>
    <t>ｍ</t>
  </si>
  <si>
    <t>実作　　　　　　　　　　　　　　　　　　　　　　　　　　　　　　　　　　　　　　　　　　　　　　　　　　　　　　　　　　　　　　　　　　　　　　　　　　　　　　　　　　　　　　　　　　　　　　　　　　　　　　　　　　　　　　業率</t>
    <rPh sb="0" eb="1">
      <t>ジツ</t>
    </rPh>
    <rPh sb="113" eb="114">
      <t>リツ</t>
    </rPh>
    <phoneticPr fontId="4"/>
  </si>
  <si>
    <t>台</t>
    <rPh sb="0" eb="1">
      <t>ダイ</t>
    </rPh>
    <phoneticPr fontId="4"/>
  </si>
  <si>
    <t>ほ場作業量</t>
    <rPh sb="1" eb="2">
      <t>ジョウ</t>
    </rPh>
    <rPh sb="2" eb="5">
      <t>サギョウリョウ</t>
    </rPh>
    <phoneticPr fontId="4"/>
  </si>
  <si>
    <t>作業　　　　　　　　　　　　　　　　　　　　　　　　　　　　　　　　　　　　　　　　　　　　　　　　　　　　　　　　　　　　　　　　　　　　　　　　　　　　　　　　　　　　　　　　　　　　　　　　　　　　　　　　　　　　　　　回数</t>
    <rPh sb="0" eb="2">
      <t>サギョウ</t>
    </rPh>
    <rPh sb="113" eb="115">
      <t>カイスウ</t>
    </rPh>
    <phoneticPr fontId="4"/>
  </si>
  <si>
    <t>Ｒ７年産春まき小麦</t>
    <rPh sb="2" eb="4">
      <t>ネンサン</t>
    </rPh>
    <rPh sb="4" eb="5">
      <t>ハル</t>
    </rPh>
    <rPh sb="7" eb="9">
      <t>コムギ</t>
    </rPh>
    <phoneticPr fontId="4"/>
  </si>
  <si>
    <t>作業幅</t>
    <rPh sb="0" eb="2">
      <t>サギョウ</t>
    </rPh>
    <rPh sb="2" eb="3">
      <t>ハバ</t>
    </rPh>
    <phoneticPr fontId="4"/>
  </si>
  <si>
    <t>実施年面積合計</t>
    <rPh sb="0" eb="2">
      <t>ジッシ</t>
    </rPh>
    <rPh sb="2" eb="3">
      <t>ネン</t>
    </rPh>
    <rPh sb="3" eb="5">
      <t>メンセキ</t>
    </rPh>
    <rPh sb="5" eb="7">
      <t>ゴウケイ</t>
    </rPh>
    <phoneticPr fontId="4"/>
  </si>
  <si>
    <t>既存機械で対応する面積</t>
    <rPh sb="0" eb="2">
      <t>キゾン</t>
    </rPh>
    <rPh sb="2" eb="4">
      <t>キカイ</t>
    </rPh>
    <rPh sb="5" eb="7">
      <t>タイオウ</t>
    </rPh>
    <rPh sb="9" eb="11">
      <t>メンセキ</t>
    </rPh>
    <phoneticPr fontId="23"/>
  </si>
  <si>
    <t>対象　　　　　　　　　　　　　　　　　　　　　　　　　　　　　　　　　　　　　　　　　　　　　　　　　　　　　　　　　　　　　　　　　　　　　　　　　　　　　　　　　　　　　　　　　　　　　　　　　　　　　　　　　　　　　　　　　面積</t>
    <rPh sb="0" eb="2">
      <t>タイショウ</t>
    </rPh>
    <rPh sb="115" eb="117">
      <t>メンセキ</t>
    </rPh>
    <phoneticPr fontId="4"/>
  </si>
  <si>
    <t>理論作業量</t>
    <rPh sb="0" eb="2">
      <t>リロン</t>
    </rPh>
    <rPh sb="2" eb="5">
      <t>サギョウリョウ</t>
    </rPh>
    <phoneticPr fontId="4"/>
  </si>
  <si>
    <t>ほ場　　　　　　　　　　　　　　　　　　　　　　　　　　　　　　　　　　　　　　　　　　　　　　　　　　　　　　　　　　　　　　　　　　　　　　　　　　　　　　　　　　　　　　　　　　　　　　　　　　　　　　　　　　　　　　作業　　　　　　　　　　　　　　　　　　　　　　　　　　　　　　　　　　　　　　　　　　　　　　　　　　　　　　　　　　　　　　　　　　　　　　　　　　　　　　　　　　　　　　　　　　　　　　　　　　　　　　　　　　　　　　　効率</t>
    <rPh sb="1" eb="2">
      <t>ジョウ</t>
    </rPh>
    <rPh sb="112" eb="114">
      <t>サギョウ</t>
    </rPh>
    <rPh sb="225" eb="227">
      <t>コウリツ</t>
    </rPh>
    <phoneticPr fontId="4"/>
  </si>
  <si>
    <t>実作業時間</t>
    <rPh sb="0" eb="1">
      <t>ジツ</t>
    </rPh>
    <rPh sb="1" eb="3">
      <t>サギョウ</t>
    </rPh>
    <rPh sb="3" eb="5">
      <t>ジカン</t>
    </rPh>
    <phoneticPr fontId="4"/>
  </si>
  <si>
    <t>作業</t>
    <rPh sb="0" eb="2">
      <t>サギョウ</t>
    </rPh>
    <phoneticPr fontId="4"/>
  </si>
  <si>
    <t>作業　　　　　　　　　　　　　　　　　　　　　　　　　　　　　　　　　　　　　　　　　　　　　　　　　　　　　　　　　　　　　　　　　　　　　　　　　　　　　　　　　　　　　　　　　　　　　　　　　　　　　　　　　　　　　　　　可能　　　　　　　　　　　　　　　　　　　　　　　　　　　　　　　　　　　　　　　　　　　　　　　　　　　　　　　　　　　　　　　　　　　　　　　　　　　　　　　　　　　　　　　　　　　　　　　　　　　　　　　　　　　　　　　日数</t>
    <rPh sb="0" eb="2">
      <t>サギョウ</t>
    </rPh>
    <rPh sb="114" eb="116">
      <t>カノウ</t>
    </rPh>
    <rPh sb="227" eb="229">
      <t>ニッスウ</t>
    </rPh>
    <phoneticPr fontId="4"/>
  </si>
  <si>
    <t>１日の　　　　　　　　　　　　　　　　　　　　　　　　　　　　　　　　　　　　　　　　　　　　　　　　　　　　　　　　　　　　　　　　　　　　　　　　　　　　　　　　　　　　　　　　　　　　　　　　　　　　　　　　　　　　　　　　実作業</t>
    <rPh sb="1" eb="2">
      <t>ニチ</t>
    </rPh>
    <rPh sb="115" eb="116">
      <t>ジツ</t>
    </rPh>
    <rPh sb="116" eb="118">
      <t>サギョウ</t>
    </rPh>
    <phoneticPr fontId="4"/>
  </si>
  <si>
    <t>ha</t>
  </si>
  <si>
    <t>期間</t>
    <rPh sb="0" eb="2">
      <t>キカン</t>
    </rPh>
    <phoneticPr fontId="4"/>
  </si>
  <si>
    <t>日数</t>
    <rPh sb="0" eb="2">
      <t>ニッスウ</t>
    </rPh>
    <phoneticPr fontId="4"/>
  </si>
  <si>
    <t>単位</t>
    <rPh sb="0" eb="2">
      <t>タンイ</t>
    </rPh>
    <phoneticPr fontId="4"/>
  </si>
  <si>
    <t>km/時</t>
    <rPh sb="3" eb="4">
      <t>ジ</t>
    </rPh>
    <phoneticPr fontId="4"/>
  </si>
  <si>
    <t>ha/時</t>
    <rPh sb="3" eb="4">
      <t>ジ</t>
    </rPh>
    <phoneticPr fontId="4"/>
  </si>
  <si>
    <t>％</t>
  </si>
  <si>
    <t>１日のほ場作業量</t>
    <rPh sb="1" eb="2">
      <t>ニチ</t>
    </rPh>
    <rPh sb="4" eb="5">
      <t>ジョウ</t>
    </rPh>
    <rPh sb="5" eb="8">
      <t>サギョウリョウ</t>
    </rPh>
    <phoneticPr fontId="4"/>
  </si>
  <si>
    <t>⑱</t>
  </si>
  <si>
    <t>時</t>
    <rPh sb="0" eb="1">
      <t>ジ</t>
    </rPh>
    <phoneticPr fontId="4"/>
  </si>
  <si>
    <t>月/日～月/日</t>
    <rPh sb="0" eb="1">
      <t>ツキ</t>
    </rPh>
    <rPh sb="2" eb="3">
      <t>ニチ</t>
    </rPh>
    <rPh sb="4" eb="5">
      <t>ツキ</t>
    </rPh>
    <rPh sb="6" eb="7">
      <t>ニチ</t>
    </rPh>
    <phoneticPr fontId="4"/>
  </si>
  <si>
    <t>⑱＝</t>
  </si>
  <si>
    <t>⑨＝</t>
  </si>
  <si>
    <t>日</t>
    <rPh sb="0" eb="1">
      <t>ニチ</t>
    </rPh>
    <phoneticPr fontId="4"/>
  </si>
  <si>
    <t>回</t>
    <rPh sb="0" eb="1">
      <t>カイ</t>
    </rPh>
    <phoneticPr fontId="4"/>
  </si>
  <si>
    <t>項目番号</t>
    <rPh sb="0" eb="2">
      <t>コウモク</t>
    </rPh>
    <rPh sb="2" eb="4">
      <t>バンゴウ</t>
    </rPh>
    <phoneticPr fontId="4"/>
  </si>
  <si>
    <t>①</t>
  </si>
  <si>
    <t>③</t>
  </si>
  <si>
    <t>④</t>
  </si>
  <si>
    <t>⑤</t>
  </si>
  <si>
    <t>⑥</t>
  </si>
  <si>
    <t>⑦</t>
  </si>
  <si>
    <t>⑨</t>
  </si>
  <si>
    <t>⑩</t>
  </si>
  <si>
    <t>⑪</t>
  </si>
  <si>
    <t>⑬</t>
  </si>
  <si>
    <t>⑭</t>
  </si>
  <si>
    <t>１日の作業時間</t>
    <rPh sb="1" eb="2">
      <t>ニチ</t>
    </rPh>
    <rPh sb="3" eb="5">
      <t>サギョウ</t>
    </rPh>
    <rPh sb="5" eb="7">
      <t>ジカン</t>
    </rPh>
    <phoneticPr fontId="4"/>
  </si>
  <si>
    <t>⑮</t>
  </si>
  <si>
    <t>⑯</t>
  </si>
  <si>
    <t>⑪＝</t>
  </si>
  <si>
    <t>⑰</t>
  </si>
  <si>
    <t>①＝</t>
  </si>
  <si>
    <t>⑫＝</t>
  </si>
  <si>
    <t>作業速度</t>
    <rPh sb="0" eb="2">
      <t>サギョウ</t>
    </rPh>
    <rPh sb="2" eb="4">
      <t>ソクド</t>
    </rPh>
    <phoneticPr fontId="4"/>
  </si>
  <si>
    <t>②＝</t>
  </si>
  <si>
    <t>③＝</t>
  </si>
  <si>
    <t>①×②</t>
  </si>
  <si>
    <t>④＝</t>
  </si>
  <si>
    <t>⑤＝</t>
  </si>
  <si>
    <t>③×④</t>
  </si>
  <si>
    <t>⑬＝</t>
  </si>
  <si>
    <t>実作業率</t>
    <rPh sb="0" eb="1">
      <t>ジツ</t>
    </rPh>
    <rPh sb="1" eb="3">
      <t>サギョウ</t>
    </rPh>
    <rPh sb="3" eb="4">
      <t>リツ</t>
    </rPh>
    <phoneticPr fontId="4"/>
  </si>
  <si>
    <t>⑦＝</t>
  </si>
  <si>
    <t>１日の実作業</t>
    <rPh sb="1" eb="2">
      <t>ニチ</t>
    </rPh>
    <rPh sb="3" eb="4">
      <t>ジツ</t>
    </rPh>
    <rPh sb="4" eb="6">
      <t>サギョウ</t>
    </rPh>
    <phoneticPr fontId="4"/>
  </si>
  <si>
    <t>⑧＝</t>
  </si>
  <si>
    <t>作業負担面積</t>
    <rPh sb="0" eb="2">
      <t>サギョウ</t>
    </rPh>
    <rPh sb="2" eb="4">
      <t>フタン</t>
    </rPh>
    <rPh sb="4" eb="6">
      <t>メンセキ</t>
    </rPh>
    <phoneticPr fontId="4"/>
  </si>
  <si>
    <t>⑥×⑦</t>
  </si>
  <si>
    <t>⑤×⑧</t>
  </si>
  <si>
    <t>⑩＝</t>
  </si>
  <si>
    <t>地域における作業適期の期間</t>
    <rPh sb="0" eb="2">
      <t>チイキ</t>
    </rPh>
    <rPh sb="6" eb="8">
      <t>サギョウ</t>
    </rPh>
    <rPh sb="8" eb="10">
      <t>テキキ</t>
    </rPh>
    <rPh sb="11" eb="13">
      <t>キカン</t>
    </rPh>
    <phoneticPr fontId="23"/>
  </si>
  <si>
    <t>作業期間の日数(⑩の期間で作業を行う回数)</t>
    <rPh sb="0" eb="2">
      <t>サギョウ</t>
    </rPh>
    <rPh sb="2" eb="4">
      <t>キカン</t>
    </rPh>
    <rPh sb="5" eb="7">
      <t>ニッスウ</t>
    </rPh>
    <rPh sb="10" eb="12">
      <t>キカン</t>
    </rPh>
    <rPh sb="13" eb="15">
      <t>サギョウ</t>
    </rPh>
    <phoneticPr fontId="23"/>
  </si>
  <si>
    <t>作業可能日数率</t>
    <rPh sb="0" eb="2">
      <t>サギョウ</t>
    </rPh>
    <rPh sb="2" eb="4">
      <t>カノウ</t>
    </rPh>
    <rPh sb="4" eb="6">
      <t>ニッスウ</t>
    </rPh>
    <rPh sb="6" eb="7">
      <t>リツ</t>
    </rPh>
    <phoneticPr fontId="4"/>
  </si>
  <si>
    <t>⑪×⑫</t>
  </si>
  <si>
    <t>作業回数</t>
    <rPh sb="0" eb="2">
      <t>サギョウ</t>
    </rPh>
    <rPh sb="2" eb="4">
      <t>カイスウ</t>
    </rPh>
    <phoneticPr fontId="4"/>
  </si>
  <si>
    <t>⑭＝</t>
  </si>
  <si>
    <t>当該作業の回数</t>
  </si>
  <si>
    <t>⑮＝</t>
  </si>
  <si>
    <t>⑨×⑬÷⑭</t>
  </si>
  <si>
    <t>⑯＝</t>
  </si>
  <si>
    <t>対象面積</t>
    <rPh sb="0" eb="2">
      <t>タイショウ</t>
    </rPh>
    <rPh sb="2" eb="4">
      <t>メンセキ</t>
    </rPh>
    <phoneticPr fontId="4"/>
  </si>
  <si>
    <t>⑰＝</t>
  </si>
  <si>
    <t>目標年に於ける当該対象作物の作付面積合計</t>
    <rPh sb="0" eb="2">
      <t>モクヒョウ</t>
    </rPh>
    <rPh sb="2" eb="3">
      <t>ドシ</t>
    </rPh>
    <rPh sb="4" eb="5">
      <t>オ</t>
    </rPh>
    <rPh sb="7" eb="9">
      <t>トウガイ</t>
    </rPh>
    <rPh sb="9" eb="11">
      <t>タイショウ</t>
    </rPh>
    <rPh sb="18" eb="20">
      <t>ゴウケイ</t>
    </rPh>
    <phoneticPr fontId="23"/>
  </si>
  <si>
    <t>必要台数</t>
    <rPh sb="0" eb="2">
      <t>ヒツヨウ</t>
    </rPh>
    <rPh sb="2" eb="4">
      <t>ダイスウ</t>
    </rPh>
    <phoneticPr fontId="4"/>
  </si>
  <si>
    <t>（⑰-⑯）÷⑮　　</t>
  </si>
  <si>
    <t>Ｒ６年度播種</t>
    <rPh sb="2" eb="4">
      <t>ネンド</t>
    </rPh>
    <rPh sb="4" eb="6">
      <t>ハシュ</t>
    </rPh>
    <phoneticPr fontId="4"/>
  </si>
  <si>
    <t>Ｒ７年産秋まき小麦</t>
    <rPh sb="2" eb="4">
      <t>ネンサン</t>
    </rPh>
    <rPh sb="4" eb="5">
      <t>アキ</t>
    </rPh>
    <rPh sb="7" eb="9">
      <t>コムギ</t>
    </rPh>
    <phoneticPr fontId="4"/>
  </si>
  <si>
    <t>R８年度播種</t>
    <rPh sb="2" eb="4">
      <t>ネンド</t>
    </rPh>
    <rPh sb="4" eb="6">
      <t>ハシュ</t>
    </rPh>
    <phoneticPr fontId="4"/>
  </si>
  <si>
    <t>Ｒ９年度播種</t>
    <rPh sb="2" eb="4">
      <t>ネンド</t>
    </rPh>
    <rPh sb="4" eb="6">
      <t>ハシュ</t>
    </rPh>
    <phoneticPr fontId="4"/>
  </si>
  <si>
    <t>Ｒ７年産</t>
    <rPh sb="2" eb="4">
      <t>ネンサン</t>
    </rPh>
    <phoneticPr fontId="4"/>
  </si>
  <si>
    <t>※定款や規約を添付し、資料３も提出する場合は、根拠資料と計画書で必ず役職名及び氏名が一致しているか確認してください。
（例：定款・規約で「組合長」→計画書では「代表」と記載されていること多数）</t>
    <rPh sb="1" eb="3">
      <t>テイカン</t>
    </rPh>
    <rPh sb="4" eb="6">
      <t>キヤク</t>
    </rPh>
    <rPh sb="7" eb="9">
      <t>テンプ</t>
    </rPh>
    <rPh sb="11" eb="13">
      <t>シリョウ</t>
    </rPh>
    <rPh sb="15" eb="17">
      <t>テイシュツ</t>
    </rPh>
    <rPh sb="19" eb="21">
      <t>バアイ</t>
    </rPh>
    <rPh sb="23" eb="25">
      <t>コンキョ</t>
    </rPh>
    <rPh sb="25" eb="27">
      <t>シリョウ</t>
    </rPh>
    <rPh sb="28" eb="31">
      <t>ケイカクショ</t>
    </rPh>
    <rPh sb="32" eb="33">
      <t>カナラ</t>
    </rPh>
    <rPh sb="34" eb="37">
      <t>ヤクショクメイ</t>
    </rPh>
    <rPh sb="37" eb="38">
      <t>オヨ</t>
    </rPh>
    <rPh sb="39" eb="41">
      <t>シメイ</t>
    </rPh>
    <rPh sb="42" eb="44">
      <t>イッチ</t>
    </rPh>
    <rPh sb="49" eb="51">
      <t>カクニン</t>
    </rPh>
    <rPh sb="60" eb="61">
      <t>レイ</t>
    </rPh>
    <rPh sb="62" eb="64">
      <t>テイカン</t>
    </rPh>
    <rPh sb="65" eb="67">
      <t>キヤク</t>
    </rPh>
    <rPh sb="69" eb="72">
      <t>クミアイチョウ</t>
    </rPh>
    <rPh sb="74" eb="77">
      <t>ケイカクショ</t>
    </rPh>
    <rPh sb="80" eb="82">
      <t>ダイヒョウ</t>
    </rPh>
    <rPh sb="84" eb="86">
      <t>キサイ</t>
    </rPh>
    <rPh sb="93" eb="95">
      <t>タスウ</t>
    </rPh>
    <phoneticPr fontId="4"/>
  </si>
  <si>
    <t>前年面積合計</t>
    <rPh sb="0" eb="2">
      <t>ゼンネン</t>
    </rPh>
    <rPh sb="2" eb="4">
      <t>メンセキ</t>
    </rPh>
    <rPh sb="4" eb="6">
      <t>ゴウケイ</t>
    </rPh>
    <phoneticPr fontId="4"/>
  </si>
  <si>
    <t>汎用コンバイン</t>
    <rPh sb="0" eb="2">
      <t>ハンヨウ</t>
    </rPh>
    <phoneticPr fontId="4"/>
  </si>
  <si>
    <t>補助対象面積合計</t>
    <rPh sb="0" eb="2">
      <t>ホジョ</t>
    </rPh>
    <rPh sb="2" eb="4">
      <t>タイショウ</t>
    </rPh>
    <rPh sb="4" eb="6">
      <t>メンセキ</t>
    </rPh>
    <rPh sb="6" eb="8">
      <t>ゴウケイ</t>
    </rPh>
    <phoneticPr fontId="4"/>
  </si>
  <si>
    <t>補助対象面積合計
（10a未満切捨て）</t>
    <rPh sb="0" eb="2">
      <t>ホジョ</t>
    </rPh>
    <rPh sb="2" eb="4">
      <t>タイショウ</t>
    </rPh>
    <rPh sb="4" eb="6">
      <t>メンセキ</t>
    </rPh>
    <rPh sb="6" eb="8">
      <t>ゴウケイ</t>
    </rPh>
    <rPh sb="13" eb="15">
      <t>ミマン</t>
    </rPh>
    <rPh sb="15" eb="17">
      <t>キリス</t>
    </rPh>
    <phoneticPr fontId="4"/>
  </si>
  <si>
    <t>①排水対策技術の導入</t>
  </si>
  <si>
    <t>普通型コンバイン</t>
    <rPh sb="0" eb="3">
      <t>フツウガタ</t>
    </rPh>
    <phoneticPr fontId="4"/>
  </si>
  <si>
    <t>北海道農業生産技術体系第５版「付表　農業機械の代表的なほ場作業能率等一覧」176番平均速度を使用</t>
    <rPh sb="0" eb="3">
      <t>ホッカイドウ</t>
    </rPh>
    <rPh sb="3" eb="5">
      <t>ノウギョウ</t>
    </rPh>
    <rPh sb="5" eb="7">
      <t>セイサン</t>
    </rPh>
    <rPh sb="7" eb="9">
      <t>ギジュツ</t>
    </rPh>
    <rPh sb="9" eb="11">
      <t>タイケイ</t>
    </rPh>
    <rPh sb="11" eb="12">
      <t>ダイ</t>
    </rPh>
    <rPh sb="13" eb="14">
      <t>ハン</t>
    </rPh>
    <rPh sb="15" eb="17">
      <t>フヒョウ</t>
    </rPh>
    <rPh sb="40" eb="41">
      <t>バン</t>
    </rPh>
    <rPh sb="41" eb="43">
      <t>ヘイキン</t>
    </rPh>
    <rPh sb="43" eb="45">
      <t>ソクド</t>
    </rPh>
    <rPh sb="46" eb="48">
      <t>シヨウ</t>
    </rPh>
    <phoneticPr fontId="23"/>
  </si>
  <si>
    <t>北海道農業生産技術体系第５版「付表　農業機械の代表的なほ場作業能率等一覧」176番の値を使用</t>
    <rPh sb="40" eb="41">
      <t>バン</t>
    </rPh>
    <rPh sb="42" eb="43">
      <t>アタイ</t>
    </rPh>
    <rPh sb="44" eb="46">
      <t>シヨウ</t>
    </rPh>
    <phoneticPr fontId="23"/>
  </si>
  <si>
    <t>農業機械導入計画策定の手引き「表3　月毎の１日の作業時間」</t>
    <rPh sb="18" eb="19">
      <t>ツキ</t>
    </rPh>
    <rPh sb="19" eb="20">
      <t>ゴト</t>
    </rPh>
    <rPh sb="22" eb="23">
      <t>ヒ</t>
    </rPh>
    <rPh sb="24" eb="26">
      <t>サギョウ</t>
    </rPh>
    <rPh sb="26" eb="28">
      <t>ジカン</t>
    </rPh>
    <phoneticPr fontId="23"/>
  </si>
  <si>
    <t>８/1-9（春小麦）</t>
  </si>
  <si>
    <t>9/26-10/5（大豆）</t>
  </si>
  <si>
    <t>R５年度播種</t>
    <rPh sb="2" eb="4">
      <t>ネンド</t>
    </rPh>
    <rPh sb="4" eb="6">
      <t>ハシュ</t>
    </rPh>
    <phoneticPr fontId="4"/>
  </si>
  <si>
    <t>Ｒ６年度播種（現状）</t>
    <rPh sb="2" eb="4">
      <t>ネンド</t>
    </rPh>
    <rPh sb="4" eb="6">
      <t>ハシュ</t>
    </rPh>
    <rPh sb="7" eb="9">
      <t>ゲンジョウ</t>
    </rPh>
    <phoneticPr fontId="4"/>
  </si>
  <si>
    <t>Ｒ７年度播種</t>
    <rPh sb="2" eb="4">
      <t>ネンド</t>
    </rPh>
    <rPh sb="4" eb="6">
      <t>ハシュ</t>
    </rPh>
    <phoneticPr fontId="4"/>
  </si>
  <si>
    <t>R９年度播種</t>
    <rPh sb="2" eb="4">
      <t>ネンド</t>
    </rPh>
    <rPh sb="4" eb="6">
      <t>ハシュ</t>
    </rPh>
    <phoneticPr fontId="4"/>
  </si>
  <si>
    <t>Ｒ10年度播種</t>
    <rPh sb="3" eb="5">
      <t>ネンド</t>
    </rPh>
    <rPh sb="5" eb="7">
      <t>ハシュ</t>
    </rPh>
    <phoneticPr fontId="4"/>
  </si>
  <si>
    <t>R６年産秋まき小麦</t>
    <rPh sb="2" eb="4">
      <t>ネンサン</t>
    </rPh>
    <rPh sb="4" eb="5">
      <t>アキ</t>
    </rPh>
    <rPh sb="7" eb="9">
      <t>コムギ</t>
    </rPh>
    <phoneticPr fontId="4"/>
  </si>
  <si>
    <t>Ｒ８年産秋まき小麦</t>
    <rPh sb="2" eb="4">
      <t>ネンサン</t>
    </rPh>
    <rPh sb="4" eb="5">
      <t>アキ</t>
    </rPh>
    <rPh sb="7" eb="9">
      <t>コムギ</t>
    </rPh>
    <phoneticPr fontId="4"/>
  </si>
  <si>
    <t>R６年産春まき小麦</t>
    <rPh sb="2" eb="4">
      <t>ネンサン</t>
    </rPh>
    <rPh sb="4" eb="5">
      <t>ハル</t>
    </rPh>
    <rPh sb="7" eb="9">
      <t>コムギ</t>
    </rPh>
    <phoneticPr fontId="4"/>
  </si>
  <si>
    <t>Ｒ８年産春まき小麦</t>
    <rPh sb="2" eb="4">
      <t>ネンサン</t>
    </rPh>
    <rPh sb="4" eb="5">
      <t>ハル</t>
    </rPh>
    <rPh sb="7" eb="9">
      <t>コムギ</t>
    </rPh>
    <phoneticPr fontId="4"/>
  </si>
  <si>
    <t>Ｒ10年産秋まき小麦</t>
    <rPh sb="3" eb="5">
      <t>ネンサン</t>
    </rPh>
    <rPh sb="5" eb="6">
      <t>アキ</t>
    </rPh>
    <rPh sb="8" eb="10">
      <t>コムギ</t>
    </rPh>
    <phoneticPr fontId="4"/>
  </si>
  <si>
    <t>Ｒ10年産春まき小麦</t>
    <rPh sb="3" eb="5">
      <t>ネンサン</t>
    </rPh>
    <rPh sb="5" eb="6">
      <t>ハル</t>
    </rPh>
    <rPh sb="8" eb="10">
      <t>コムギ</t>
    </rPh>
    <phoneticPr fontId="4"/>
  </si>
  <si>
    <t>R11年産秋まき小麦</t>
    <rPh sb="3" eb="5">
      <t>ネンサン</t>
    </rPh>
    <rPh sb="5" eb="6">
      <t>アキ</t>
    </rPh>
    <rPh sb="8" eb="10">
      <t>コムギ</t>
    </rPh>
    <phoneticPr fontId="4"/>
  </si>
  <si>
    <t>Ｒ８年産</t>
    <rPh sb="2" eb="4">
      <t>ネンサン</t>
    </rPh>
    <phoneticPr fontId="4"/>
  </si>
  <si>
    <t>環境負荷低減チェックシート提出</t>
    <rPh sb="0" eb="6">
      <t>カンキョウフカテイゲン</t>
    </rPh>
    <rPh sb="13" eb="15">
      <t>テイシュツ</t>
    </rPh>
    <phoneticPr fontId="4"/>
  </si>
  <si>
    <t>実施年（Ｒ7年産及びＲ8年産）</t>
    <rPh sb="0" eb="2">
      <t>ジッシ</t>
    </rPh>
    <rPh sb="2" eb="3">
      <t>ネン</t>
    </rPh>
    <rPh sb="6" eb="8">
      <t>ネンサン</t>
    </rPh>
    <rPh sb="8" eb="9">
      <t>オヨ</t>
    </rPh>
    <rPh sb="12" eb="14">
      <t>ネンサン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</si>
</sst>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_ "/>
    <numFmt numFmtId="178" formatCode="#,##0_ "/>
    <numFmt numFmtId="179" formatCode="#,##0_);[Red]\(#,##0\)"/>
    <numFmt numFmtId="180" formatCode="0.0"/>
    <numFmt numFmtId="181" formatCode="0.00_ "/>
    <numFmt numFmtId="182" formatCode="0.0_ "/>
  </numFmts>
  <fonts count="29">
    <font>
      <sz val="11"/>
      <color theme="1"/>
      <name val="游ゴシック"/>
      <family val="3"/>
      <scheme val="minor"/>
    </font>
    <font>
      <sz val="11"/>
      <name val="ＭＳ 明朝"/>
      <family val="1"/>
    </font>
    <font>
      <sz val="11"/>
      <color theme="1"/>
      <name val="游ゴシック"/>
      <family val="3"/>
      <scheme val="minor"/>
    </font>
    <font>
      <sz val="11"/>
      <color indexed="8"/>
      <name val="ＭＳ Ｐゴシック"/>
      <family val="3"/>
    </font>
    <font>
      <sz val="6"/>
      <name val="游ゴシック"/>
      <family val="3"/>
    </font>
    <font>
      <sz val="16"/>
      <color theme="1"/>
      <name val="游ゴシック"/>
      <family val="3"/>
      <scheme val="minor"/>
    </font>
    <font>
      <sz val="12"/>
      <color theme="1"/>
      <name val="游ゴシック"/>
      <family val="3"/>
      <scheme val="minor"/>
    </font>
    <font>
      <b/>
      <sz val="16"/>
      <color theme="4"/>
      <name val="游ゴシック"/>
      <family val="3"/>
      <scheme val="minor"/>
    </font>
    <font>
      <sz val="14"/>
      <color theme="1"/>
      <name val="游ゴシック"/>
      <family val="3"/>
      <scheme val="minor"/>
    </font>
    <font>
      <sz val="18"/>
      <color theme="1"/>
      <name val="游ゴシック"/>
      <family val="3"/>
      <scheme val="minor"/>
    </font>
    <font>
      <sz val="14"/>
      <color rgb="FFFF0000"/>
      <name val="游ゴシック"/>
      <family val="3"/>
      <scheme val="minor"/>
    </font>
    <font>
      <sz val="11"/>
      <color theme="8" tint="-0.249977111117893"/>
      <name val="游ゴシック"/>
      <family val="2"/>
      <scheme val="minor"/>
    </font>
    <font>
      <b/>
      <sz val="16"/>
      <color theme="1"/>
      <name val="游ゴシック"/>
      <family val="3"/>
    </font>
    <font>
      <b/>
      <sz val="14"/>
      <color theme="4"/>
      <name val="游ゴシック"/>
      <family val="3"/>
      <scheme val="minor"/>
    </font>
    <font>
      <sz val="11"/>
      <name val="游ゴシック"/>
      <family val="3"/>
      <scheme val="minor"/>
    </font>
    <font>
      <sz val="13"/>
      <color theme="1"/>
      <name val="游ゴシック"/>
      <family val="3"/>
      <scheme val="minor"/>
    </font>
    <font>
      <b/>
      <sz val="14"/>
      <name val="游ゴシック"/>
      <family val="3"/>
      <scheme val="minor"/>
    </font>
    <font>
      <sz val="10"/>
      <name val="游ゴシック"/>
      <family val="3"/>
      <scheme val="minor"/>
    </font>
    <font>
      <sz val="10"/>
      <color theme="1"/>
      <name val="游ゴシック"/>
      <family val="3"/>
      <scheme val="minor"/>
    </font>
    <font>
      <sz val="10"/>
      <color rgb="FFFF0000"/>
      <name val="游ゴシック"/>
      <family val="3"/>
      <scheme val="minor"/>
    </font>
    <font>
      <sz val="11"/>
      <color rgb="FFFF0000"/>
      <name val="游ゴシック"/>
      <family val="3"/>
      <scheme val="minor"/>
    </font>
    <font>
      <b/>
      <sz val="6"/>
      <color theme="1"/>
      <name val="游ゴシック"/>
      <family val="3"/>
      <scheme val="minor"/>
    </font>
    <font>
      <b/>
      <sz val="6"/>
      <color rgb="FFFF0000"/>
      <name val="游ゴシック"/>
      <family val="3"/>
      <scheme val="minor"/>
    </font>
    <font>
      <sz val="6"/>
      <name val="ＭＳ Ｐゴシック"/>
      <family val="3"/>
    </font>
    <font>
      <sz val="14"/>
      <color rgb="FFFF0000"/>
      <name val="游ゴシック"/>
      <family val="3"/>
      <charset val="128"/>
    </font>
    <font>
      <sz val="14"/>
      <color theme="1"/>
      <name val="游ゴシック"/>
      <family val="3"/>
      <charset val="128"/>
    </font>
    <font>
      <b/>
      <sz val="11"/>
      <name val="游ゴシック"/>
      <family val="3"/>
      <charset val="128"/>
    </font>
    <font>
      <b/>
      <sz val="9"/>
      <color indexed="81"/>
      <name val="MS P ゴシック"/>
      <family val="3"/>
      <charset val="128"/>
    </font>
    <font>
      <sz val="16"/>
      <name val="游ゴシック"/>
      <family val="3"/>
      <scheme val="minor"/>
    </font>
  </fonts>
  <fills count="6">
    <fill>
      <patternFill patternType="none"/>
    </fill>
    <fill>
      <patternFill patternType="gray125"/>
    </fill>
    <fill>
      <patternFill patternType="solid">
        <fgColor theme="7"/>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s>
  <cellStyleXfs count="10">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cellStyleXfs>
  <cellXfs count="235">
    <xf numFmtId="0" fontId="0" fillId="0" borderId="0" xfId="0"/>
    <xf numFmtId="0" fontId="6" fillId="0" borderId="0" xfId="0" applyFont="1" applyAlignment="1">
      <alignment horizontal="center" vertical="center"/>
    </xf>
    <xf numFmtId="0" fontId="5" fillId="0" borderId="0" xfId="0" applyFont="1"/>
    <xf numFmtId="0" fontId="8" fillId="0" borderId="0" xfId="0" applyFont="1"/>
    <xf numFmtId="0" fontId="5" fillId="0" borderId="15" xfId="0" applyFont="1" applyBorder="1" applyAlignment="1">
      <alignment horizontal="center" vertical="center"/>
    </xf>
    <xf numFmtId="0" fontId="5" fillId="0" borderId="15"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5" fillId="0" borderId="15" xfId="0" applyFont="1" applyBorder="1" applyAlignment="1">
      <alignment vertical="center"/>
    </xf>
    <xf numFmtId="0" fontId="5" fillId="0" borderId="25" xfId="0" applyFont="1" applyBorder="1" applyAlignment="1">
      <alignment vertical="center"/>
    </xf>
    <xf numFmtId="0" fontId="5" fillId="0" borderId="15" xfId="0" applyFont="1" applyBorder="1"/>
    <xf numFmtId="179" fontId="5" fillId="0" borderId="15" xfId="0" applyNumberFormat="1" applyFont="1" applyBorder="1"/>
    <xf numFmtId="177" fontId="5" fillId="2" borderId="15" xfId="0" applyNumberFormat="1" applyFont="1" applyFill="1" applyBorder="1" applyAlignment="1">
      <alignment horizontal="center" vertical="center"/>
    </xf>
    <xf numFmtId="0" fontId="5" fillId="2" borderId="27" xfId="0" applyFont="1" applyFill="1" applyBorder="1" applyAlignment="1">
      <alignment horizontal="center" vertical="center"/>
    </xf>
    <xf numFmtId="178" fontId="5" fillId="0" borderId="27" xfId="0" applyNumberFormat="1" applyFont="1" applyBorder="1" applyAlignment="1">
      <alignment horizontal="center" vertical="center"/>
    </xf>
    <xf numFmtId="177" fontId="5" fillId="2" borderId="15" xfId="0" applyNumberFormat="1" applyFont="1" applyFill="1" applyBorder="1" applyAlignment="1">
      <alignment horizontal="center"/>
    </xf>
    <xf numFmtId="178" fontId="5" fillId="2" borderId="15" xfId="0" applyNumberFormat="1" applyFont="1" applyFill="1" applyBorder="1" applyAlignment="1">
      <alignment horizontal="center"/>
    </xf>
    <xf numFmtId="178" fontId="5" fillId="0" borderId="15" xfId="0" applyNumberFormat="1" applyFont="1" applyBorder="1" applyAlignment="1">
      <alignment horizontal="center"/>
    </xf>
    <xf numFmtId="0" fontId="5" fillId="0" borderId="24" xfId="0" applyFont="1" applyBorder="1" applyAlignment="1">
      <alignment horizontal="center" vertical="center"/>
    </xf>
    <xf numFmtId="179" fontId="5" fillId="2" borderId="27" xfId="0" applyNumberFormat="1" applyFont="1" applyFill="1" applyBorder="1" applyAlignment="1">
      <alignment horizontal="center" vertical="center"/>
    </xf>
    <xf numFmtId="0" fontId="9" fillId="0" borderId="0" xfId="0" applyFont="1"/>
    <xf numFmtId="179" fontId="5" fillId="0" borderId="15" xfId="0" applyNumberFormat="1" applyFont="1" applyBorder="1" applyAlignment="1">
      <alignment wrapText="1"/>
    </xf>
    <xf numFmtId="179" fontId="5" fillId="2" borderId="27" xfId="0" applyNumberFormat="1" applyFont="1" applyFill="1" applyBorder="1" applyAlignment="1">
      <alignment horizontal="center"/>
    </xf>
    <xf numFmtId="178" fontId="5" fillId="3" borderId="15" xfId="0" applyNumberFormat="1" applyFont="1" applyFill="1" applyBorder="1" applyAlignment="1">
      <alignment horizontal="center"/>
    </xf>
    <xf numFmtId="178" fontId="5" fillId="0" borderId="15" xfId="0" applyNumberFormat="1" applyFont="1" applyBorder="1" applyAlignment="1">
      <alignment wrapText="1"/>
    </xf>
    <xf numFmtId="178" fontId="5" fillId="0" borderId="18" xfId="0" applyNumberFormat="1" applyFont="1" applyBorder="1"/>
    <xf numFmtId="179" fontId="5" fillId="3" borderId="4" xfId="0" applyNumberFormat="1" applyFont="1" applyFill="1" applyBorder="1" applyAlignment="1">
      <alignment horizontal="center"/>
    </xf>
    <xf numFmtId="179" fontId="5" fillId="3" borderId="30" xfId="0" applyNumberFormat="1" applyFont="1" applyFill="1" applyBorder="1" applyAlignment="1">
      <alignment horizontal="center"/>
    </xf>
    <xf numFmtId="179" fontId="5" fillId="3" borderId="34" xfId="0" applyNumberFormat="1" applyFont="1" applyFill="1" applyBorder="1" applyAlignment="1">
      <alignment horizontal="center"/>
    </xf>
    <xf numFmtId="0" fontId="8" fillId="0" borderId="0" xfId="0" applyFont="1" applyAlignment="1">
      <alignment vertical="center"/>
    </xf>
    <xf numFmtId="0" fontId="10" fillId="0" borderId="0" xfId="0" applyFont="1"/>
    <xf numFmtId="0" fontId="8" fillId="0" borderId="0" xfId="0" applyFont="1" applyAlignment="1">
      <alignment horizontal="center" vertical="center"/>
    </xf>
    <xf numFmtId="0" fontId="11" fillId="0" borderId="0" xfId="0" applyFont="1"/>
    <xf numFmtId="0" fontId="0" fillId="0" borderId="0" xfId="0" applyFont="1"/>
    <xf numFmtId="0" fontId="8" fillId="0" borderId="0" xfId="0" applyFont="1" applyAlignment="1">
      <alignment wrapText="1"/>
    </xf>
    <xf numFmtId="0" fontId="8" fillId="0" borderId="0" xfId="0" applyFont="1" applyAlignment="1">
      <alignment horizontal="left" wrapText="1"/>
    </xf>
    <xf numFmtId="0" fontId="0" fillId="0" borderId="0" xfId="0" applyAlignment="1">
      <alignment horizontal="center" vertical="center" wrapText="1"/>
    </xf>
    <xf numFmtId="0" fontId="12" fillId="0" borderId="0" xfId="8" applyFont="1"/>
    <xf numFmtId="0" fontId="13" fillId="0" borderId="15" xfId="8" applyFont="1" applyBorder="1" applyAlignment="1">
      <alignment horizontal="center" vertical="center" shrinkToFit="1"/>
    </xf>
    <xf numFmtId="0" fontId="8" fillId="0" borderId="15" xfId="0"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8" fillId="0" borderId="15" xfId="0" applyFont="1" applyBorder="1" applyAlignment="1">
      <alignment horizontal="center" vertical="center" wrapText="1"/>
    </xf>
    <xf numFmtId="177" fontId="8" fillId="4" borderId="15" xfId="8" applyNumberFormat="1" applyFont="1" applyFill="1" applyBorder="1" applyAlignment="1">
      <alignment horizontal="center" vertical="center"/>
    </xf>
    <xf numFmtId="176" fontId="8" fillId="0" borderId="15" xfId="9" applyNumberFormat="1" applyFont="1" applyBorder="1" applyAlignment="1">
      <alignment horizontal="center" vertical="center"/>
    </xf>
    <xf numFmtId="38" fontId="0" fillId="0" borderId="0" xfId="9" applyFont="1" applyBorder="1" applyAlignment="1"/>
    <xf numFmtId="0" fontId="8" fillId="0" borderId="0" xfId="0" applyFont="1" applyAlignment="1">
      <alignment horizontal="right" vertical="center"/>
    </xf>
    <xf numFmtId="176" fontId="8" fillId="0" borderId="15" xfId="0" applyNumberFormat="1" applyFont="1" applyBorder="1"/>
    <xf numFmtId="0" fontId="11" fillId="0" borderId="0" xfId="0" applyFont="1" applyAlignment="1">
      <alignment vertical="center"/>
    </xf>
    <xf numFmtId="38" fontId="8" fillId="0" borderId="0" xfId="9" applyFont="1" applyFill="1" applyBorder="1" applyAlignment="1">
      <alignment wrapText="1"/>
    </xf>
    <xf numFmtId="38" fontId="8" fillId="0" borderId="0" xfId="9" applyFont="1" applyFill="1" applyBorder="1" applyAlignment="1">
      <alignment horizontal="center" wrapText="1"/>
    </xf>
    <xf numFmtId="0" fontId="0" fillId="0" borderId="0" xfId="0" applyAlignment="1">
      <alignment horizontal="right" vertical="center"/>
    </xf>
    <xf numFmtId="38" fontId="14" fillId="0" borderId="0" xfId="9" applyFont="1" applyFill="1" applyBorder="1" applyAlignment="1"/>
    <xf numFmtId="0" fontId="14" fillId="0" borderId="0" xfId="7" applyFont="1">
      <alignment vertical="center"/>
    </xf>
    <xf numFmtId="0" fontId="14" fillId="0" borderId="0" xfId="7" applyFont="1" applyAlignment="1">
      <alignment horizontal="center" vertical="center"/>
    </xf>
    <xf numFmtId="0" fontId="17" fillId="0" borderId="15" xfId="7" applyFont="1" applyBorder="1" applyAlignment="1">
      <alignment horizontal="center" vertical="center"/>
    </xf>
    <xf numFmtId="0" fontId="19" fillId="0" borderId="0" xfId="7" applyFont="1" applyAlignment="1">
      <alignment horizontal="center" vertical="center" wrapText="1"/>
    </xf>
    <xf numFmtId="182" fontId="18" fillId="2" borderId="15" xfId="7" applyNumberFormat="1" applyFont="1" applyFill="1" applyBorder="1">
      <alignment vertical="center"/>
    </xf>
    <xf numFmtId="182" fontId="19" fillId="0" borderId="0" xfId="7" applyNumberFormat="1" applyFont="1">
      <alignment vertical="center"/>
    </xf>
    <xf numFmtId="0" fontId="17" fillId="0" borderId="15" xfId="7" applyFont="1" applyBorder="1" applyAlignment="1">
      <alignment horizontal="center" vertical="center" wrapText="1"/>
    </xf>
    <xf numFmtId="181" fontId="18" fillId="0" borderId="15" xfId="7" applyNumberFormat="1" applyFont="1" applyBorder="1">
      <alignment vertical="center"/>
    </xf>
    <xf numFmtId="181" fontId="17" fillId="0" borderId="0" xfId="7" applyNumberFormat="1" applyFont="1">
      <alignment vertical="center"/>
    </xf>
    <xf numFmtId="9" fontId="18" fillId="2" borderId="15" xfId="7" applyNumberFormat="1" applyFont="1" applyFill="1" applyBorder="1">
      <alignment vertical="center"/>
    </xf>
    <xf numFmtId="9" fontId="19" fillId="0" borderId="0" xfId="7" applyNumberFormat="1" applyFont="1">
      <alignment vertical="center"/>
    </xf>
    <xf numFmtId="182" fontId="19" fillId="2" borderId="15" xfId="7" applyNumberFormat="1" applyFont="1" applyFill="1" applyBorder="1">
      <alignment vertical="center"/>
    </xf>
    <xf numFmtId="0" fontId="18" fillId="0" borderId="15" xfId="7" applyFont="1" applyBorder="1">
      <alignment vertical="center"/>
    </xf>
    <xf numFmtId="180" fontId="17" fillId="0" borderId="0" xfId="7" applyNumberFormat="1" applyFont="1">
      <alignment vertical="center"/>
    </xf>
    <xf numFmtId="0" fontId="21" fillId="2" borderId="15" xfId="7" applyFont="1" applyFill="1" applyBorder="1" applyAlignment="1">
      <alignment vertical="center" wrapText="1" shrinkToFit="1"/>
    </xf>
    <xf numFmtId="0" fontId="22" fillId="0" borderId="0" xfId="7" applyFont="1" applyAlignment="1">
      <alignment vertical="center" wrapText="1" shrinkToFit="1"/>
    </xf>
    <xf numFmtId="0" fontId="18" fillId="2" borderId="15" xfId="7" applyFont="1" applyFill="1" applyBorder="1">
      <alignment vertical="center"/>
    </xf>
    <xf numFmtId="0" fontId="19" fillId="0" borderId="0" xfId="7" applyFont="1">
      <alignment vertical="center"/>
    </xf>
    <xf numFmtId="9" fontId="19" fillId="2" borderId="15" xfId="7" applyNumberFormat="1" applyFont="1" applyFill="1" applyBorder="1">
      <alignment vertical="center"/>
    </xf>
    <xf numFmtId="176" fontId="18" fillId="0" borderId="15" xfId="4" applyNumberFormat="1" applyFont="1" applyFill="1" applyBorder="1">
      <alignment vertical="center"/>
    </xf>
    <xf numFmtId="176" fontId="17" fillId="0" borderId="0" xfId="4" applyNumberFormat="1" applyFont="1" applyFill="1" applyBorder="1">
      <alignment vertical="center"/>
    </xf>
    <xf numFmtId="0" fontId="17" fillId="0" borderId="0" xfId="7" applyFont="1">
      <alignment vertical="center"/>
    </xf>
    <xf numFmtId="181" fontId="18" fillId="2" borderId="15" xfId="7" applyNumberFormat="1" applyFont="1" applyFill="1" applyBorder="1">
      <alignment vertical="center"/>
    </xf>
    <xf numFmtId="181" fontId="19" fillId="0" borderId="0" xfId="7" applyNumberFormat="1" applyFont="1">
      <alignment vertical="center"/>
    </xf>
    <xf numFmtId="2" fontId="18" fillId="2" borderId="15" xfId="7" applyNumberFormat="1" applyFont="1" applyFill="1" applyBorder="1">
      <alignment vertical="center"/>
    </xf>
    <xf numFmtId="2" fontId="19" fillId="0" borderId="0" xfId="7" applyNumberFormat="1" applyFont="1">
      <alignment vertical="center"/>
    </xf>
    <xf numFmtId="181" fontId="18" fillId="5" borderId="15" xfId="7" applyNumberFormat="1" applyFont="1" applyFill="1" applyBorder="1">
      <alignment vertical="center"/>
    </xf>
    <xf numFmtId="181" fontId="18" fillId="0" borderId="0" xfId="7" applyNumberFormat="1" applyFont="1">
      <alignment vertical="center"/>
    </xf>
    <xf numFmtId="181" fontId="17" fillId="0" borderId="15" xfId="7" applyNumberFormat="1" applyFont="1" applyBorder="1">
      <alignment vertical="center"/>
    </xf>
    <xf numFmtId="0" fontId="17" fillId="0" borderId="15" xfId="7" applyFont="1" applyBorder="1">
      <alignment vertical="center"/>
    </xf>
    <xf numFmtId="180" fontId="17" fillId="0" borderId="15" xfId="7" applyNumberFormat="1" applyFont="1" applyBorder="1">
      <alignment vertical="center"/>
    </xf>
    <xf numFmtId="0" fontId="22" fillId="2" borderId="15" xfId="7" applyFont="1" applyFill="1" applyBorder="1" applyAlignment="1">
      <alignment vertical="center" wrapText="1" shrinkToFit="1"/>
    </xf>
    <xf numFmtId="0" fontId="19" fillId="2" borderId="15" xfId="7" applyFont="1" applyFill="1" applyBorder="1">
      <alignment vertical="center"/>
    </xf>
    <xf numFmtId="176" fontId="17" fillId="0" borderId="15" xfId="4" applyNumberFormat="1" applyFont="1" applyFill="1" applyBorder="1">
      <alignment vertical="center"/>
    </xf>
    <xf numFmtId="181" fontId="19" fillId="2" borderId="15" xfId="7" applyNumberFormat="1" applyFont="1" applyFill="1" applyBorder="1">
      <alignment vertical="center"/>
    </xf>
    <xf numFmtId="2" fontId="19" fillId="2" borderId="15" xfId="7" applyNumberFormat="1" applyFont="1" applyFill="1" applyBorder="1">
      <alignment vertical="center"/>
    </xf>
    <xf numFmtId="1" fontId="18" fillId="0" borderId="15" xfId="7" applyNumberFormat="1" applyFont="1" applyBorder="1">
      <alignment vertical="center"/>
    </xf>
    <xf numFmtId="0" fontId="5" fillId="0" borderId="5" xfId="0" applyFont="1" applyBorder="1" applyAlignment="1">
      <alignment horizontal="center"/>
    </xf>
    <xf numFmtId="0" fontId="5" fillId="0" borderId="30" xfId="0" applyFont="1" applyBorder="1" applyAlignment="1">
      <alignment horizontal="center"/>
    </xf>
    <xf numFmtId="0" fontId="5" fillId="0" borderId="18"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left" vertical="center" wrapText="1"/>
    </xf>
    <xf numFmtId="0" fontId="5" fillId="0" borderId="0" xfId="0" applyFont="1" applyAlignment="1">
      <alignment horizontal="left" vertical="center"/>
    </xf>
    <xf numFmtId="0" fontId="5" fillId="0" borderId="26"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178" fontId="5" fillId="0" borderId="5" xfId="0" applyNumberFormat="1" applyFont="1" applyBorder="1" applyAlignment="1">
      <alignment horizontal="center"/>
    </xf>
    <xf numFmtId="178" fontId="5" fillId="0" borderId="18" xfId="0" applyNumberFormat="1" applyFont="1" applyBorder="1" applyAlignment="1">
      <alignment horizontal="center"/>
    </xf>
    <xf numFmtId="1" fontId="5" fillId="0" borderId="5" xfId="0" applyNumberFormat="1" applyFont="1" applyBorder="1" applyAlignment="1">
      <alignment horizontal="center"/>
    </xf>
    <xf numFmtId="1" fontId="5" fillId="0" borderId="18" xfId="0" applyNumberFormat="1" applyFont="1" applyBorder="1" applyAlignment="1">
      <alignment horizontal="center"/>
    </xf>
    <xf numFmtId="178" fontId="5" fillId="2" borderId="5" xfId="0" applyNumberFormat="1" applyFont="1" applyFill="1" applyBorder="1" applyAlignment="1">
      <alignment horizontal="center"/>
    </xf>
    <xf numFmtId="178" fontId="5" fillId="2" borderId="18" xfId="0" applyNumberFormat="1" applyFont="1" applyFill="1" applyBorder="1" applyAlignment="1">
      <alignment horizont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179" fontId="5" fillId="2" borderId="29" xfId="0" applyNumberFormat="1" applyFont="1" applyFill="1" applyBorder="1" applyAlignment="1">
      <alignment horizontal="center" vertical="center"/>
    </xf>
    <xf numFmtId="179" fontId="5" fillId="2" borderId="32" xfId="0" applyNumberFormat="1" applyFont="1" applyFill="1" applyBorder="1" applyAlignment="1">
      <alignment horizontal="center" vertical="center"/>
    </xf>
    <xf numFmtId="179" fontId="5" fillId="2" borderId="29" xfId="0" applyNumberFormat="1" applyFont="1" applyFill="1" applyBorder="1" applyAlignment="1">
      <alignment horizontal="center"/>
    </xf>
    <xf numFmtId="179" fontId="5" fillId="2" borderId="34" xfId="0" applyNumberFormat="1" applyFont="1" applyFill="1" applyBorder="1" applyAlignment="1">
      <alignment horizontal="center"/>
    </xf>
    <xf numFmtId="179" fontId="5" fillId="2" borderId="32" xfId="0" applyNumberFormat="1" applyFont="1" applyFill="1" applyBorder="1" applyAlignment="1">
      <alignment horizontal="center"/>
    </xf>
    <xf numFmtId="178" fontId="5" fillId="2" borderId="29" xfId="0" applyNumberFormat="1" applyFont="1" applyFill="1" applyBorder="1" applyAlignment="1">
      <alignment horizontal="center"/>
    </xf>
    <xf numFmtId="178" fontId="5" fillId="2" borderId="34" xfId="0" applyNumberFormat="1" applyFont="1" applyFill="1" applyBorder="1" applyAlignment="1">
      <alignment horizontal="center"/>
    </xf>
    <xf numFmtId="178" fontId="5" fillId="2" borderId="40" xfId="0" applyNumberFormat="1" applyFont="1" applyFill="1" applyBorder="1" applyAlignment="1">
      <alignment horizontal="center"/>
    </xf>
    <xf numFmtId="179" fontId="5" fillId="2" borderId="5" xfId="0" applyNumberFormat="1" applyFont="1" applyFill="1" applyBorder="1" applyAlignment="1">
      <alignment horizontal="center"/>
    </xf>
    <xf numFmtId="179" fontId="5" fillId="2" borderId="30" xfId="0" applyNumberFormat="1" applyFont="1" applyFill="1" applyBorder="1" applyAlignment="1">
      <alignment horizontal="center"/>
    </xf>
    <xf numFmtId="179" fontId="5" fillId="2" borderId="18" xfId="0" applyNumberFormat="1" applyFont="1" applyFill="1" applyBorder="1" applyAlignment="1">
      <alignment horizontal="center"/>
    </xf>
    <xf numFmtId="178" fontId="28" fillId="2" borderId="5" xfId="0" applyNumberFormat="1" applyFont="1" applyFill="1" applyBorder="1" applyAlignment="1">
      <alignment horizontal="center"/>
    </xf>
    <xf numFmtId="178" fontId="28" fillId="2" borderId="30" xfId="0" applyNumberFormat="1" applyFont="1" applyFill="1" applyBorder="1" applyAlignment="1">
      <alignment horizontal="center"/>
    </xf>
    <xf numFmtId="178" fontId="28" fillId="2" borderId="18" xfId="0" applyNumberFormat="1" applyFont="1" applyFill="1" applyBorder="1" applyAlignment="1">
      <alignment horizontal="center"/>
    </xf>
    <xf numFmtId="178" fontId="5" fillId="2" borderId="36" xfId="0" applyNumberFormat="1" applyFont="1" applyFill="1" applyBorder="1" applyAlignment="1">
      <alignment horizontal="center"/>
    </xf>
    <xf numFmtId="179" fontId="5" fillId="0" borderId="5" xfId="0" applyNumberFormat="1" applyFont="1" applyBorder="1" applyAlignment="1">
      <alignment horizontal="center" vertical="center"/>
    </xf>
    <xf numFmtId="179" fontId="5" fillId="0" borderId="18" xfId="0" applyNumberFormat="1" applyFont="1" applyBorder="1" applyAlignment="1">
      <alignment horizontal="center" vertical="center"/>
    </xf>
    <xf numFmtId="179" fontId="5" fillId="0" borderId="5" xfId="0" applyNumberFormat="1" applyFont="1" applyBorder="1" applyAlignment="1">
      <alignment horizontal="center"/>
    </xf>
    <xf numFmtId="179" fontId="5" fillId="0" borderId="30" xfId="0" applyNumberFormat="1" applyFont="1" applyBorder="1" applyAlignment="1">
      <alignment horizontal="center"/>
    </xf>
    <xf numFmtId="179" fontId="5" fillId="0" borderId="18" xfId="0" applyNumberFormat="1" applyFont="1" applyBorder="1" applyAlignment="1">
      <alignment horizontal="center"/>
    </xf>
    <xf numFmtId="178" fontId="5" fillId="0" borderId="30" xfId="0" applyNumberFormat="1" applyFont="1" applyBorder="1" applyAlignment="1">
      <alignment horizontal="center"/>
    </xf>
    <xf numFmtId="178" fontId="5" fillId="0" borderId="36" xfId="0" applyNumberFormat="1" applyFont="1" applyBorder="1" applyAlignment="1">
      <alignment horizontal="center"/>
    </xf>
    <xf numFmtId="179" fontId="5" fillId="0" borderId="29" xfId="0" applyNumberFormat="1" applyFont="1" applyBorder="1" applyAlignment="1">
      <alignment horizontal="center" vertical="center"/>
    </xf>
    <xf numFmtId="179" fontId="5" fillId="0" borderId="32" xfId="0" applyNumberFormat="1" applyFont="1" applyBorder="1" applyAlignment="1">
      <alignment horizontal="center" vertical="center"/>
    </xf>
    <xf numFmtId="179" fontId="5" fillId="0" borderId="25" xfId="0" applyNumberFormat="1" applyFont="1" applyBorder="1" applyAlignment="1">
      <alignment horizontal="center"/>
    </xf>
    <xf numFmtId="179" fontId="5" fillId="0" borderId="29" xfId="0" applyNumberFormat="1" applyFont="1" applyBorder="1" applyAlignment="1">
      <alignment horizontal="center"/>
    </xf>
    <xf numFmtId="179" fontId="5" fillId="0" borderId="32" xfId="0" applyNumberFormat="1" applyFont="1" applyBorder="1" applyAlignment="1">
      <alignment horizontal="center"/>
    </xf>
    <xf numFmtId="179" fontId="5" fillId="0" borderId="25" xfId="0" applyNumberFormat="1" applyFont="1" applyBorder="1" applyAlignment="1">
      <alignment horizontal="center" vertical="center"/>
    </xf>
    <xf numFmtId="179" fontId="5" fillId="0" borderId="38" xfId="0" applyNumberFormat="1" applyFont="1" applyBorder="1" applyAlignment="1">
      <alignment horizontal="center" vertical="center"/>
    </xf>
    <xf numFmtId="179" fontId="5" fillId="0" borderId="2" xfId="0" applyNumberFormat="1" applyFont="1" applyBorder="1" applyAlignment="1">
      <alignment horizontal="center"/>
    </xf>
    <xf numFmtId="179" fontId="5" fillId="0" borderId="4" xfId="0" applyNumberFormat="1" applyFont="1" applyBorder="1" applyAlignment="1">
      <alignment horizontal="center"/>
    </xf>
    <xf numFmtId="179" fontId="5" fillId="0" borderId="17" xfId="0" applyNumberFormat="1" applyFont="1" applyBorder="1" applyAlignment="1">
      <alignment horizontal="center"/>
    </xf>
    <xf numFmtId="1" fontId="28" fillId="0" borderId="28" xfId="0" applyNumberFormat="1" applyFont="1" applyBorder="1" applyAlignment="1">
      <alignment horizontal="center"/>
    </xf>
    <xf numFmtId="1" fontId="28" fillId="0" borderId="31" xfId="0" applyNumberFormat="1" applyFont="1" applyBorder="1" applyAlignment="1">
      <alignment horizontal="center"/>
    </xf>
    <xf numFmtId="1" fontId="28" fillId="0" borderId="33" xfId="0" applyNumberFormat="1" applyFont="1" applyBorder="1" applyAlignment="1">
      <alignment horizontal="center"/>
    </xf>
    <xf numFmtId="1" fontId="5" fillId="0" borderId="2" xfId="0" applyNumberFormat="1" applyFont="1" applyBorder="1" applyAlignment="1">
      <alignment horizontal="center"/>
    </xf>
    <xf numFmtId="1" fontId="5" fillId="0" borderId="39" xfId="0" applyNumberFormat="1" applyFont="1" applyBorder="1" applyAlignment="1">
      <alignment horizontal="center"/>
    </xf>
    <xf numFmtId="179" fontId="5" fillId="0" borderId="15" xfId="0" applyNumberFormat="1" applyFont="1" applyBorder="1" applyAlignment="1">
      <alignment horizontal="center"/>
    </xf>
    <xf numFmtId="179" fontId="5" fillId="0" borderId="15" xfId="0" applyNumberFormat="1" applyFont="1" applyBorder="1" applyAlignment="1">
      <alignment horizontal="center" vertical="center"/>
    </xf>
    <xf numFmtId="179" fontId="5" fillId="0" borderId="37" xfId="0" applyNumberFormat="1" applyFont="1" applyBorder="1" applyAlignment="1">
      <alignment horizontal="center" vertical="center"/>
    </xf>
    <xf numFmtId="179" fontId="5" fillId="0" borderId="5" xfId="0" applyNumberFormat="1" applyFont="1" applyBorder="1" applyAlignment="1">
      <alignment horizontal="center" wrapText="1"/>
    </xf>
    <xf numFmtId="179" fontId="5" fillId="0" borderId="18" xfId="0" applyNumberFormat="1" applyFont="1" applyBorder="1" applyAlignment="1">
      <alignment horizontal="center" wrapText="1"/>
    </xf>
    <xf numFmtId="179" fontId="5" fillId="0" borderId="28" xfId="0" applyNumberFormat="1" applyFont="1" applyBorder="1" applyAlignment="1">
      <alignment horizontal="center"/>
    </xf>
    <xf numFmtId="179" fontId="5" fillId="0" borderId="31" xfId="0" applyNumberFormat="1" applyFont="1" applyBorder="1" applyAlignment="1">
      <alignment horizontal="center"/>
    </xf>
    <xf numFmtId="179" fontId="5" fillId="0" borderId="33" xfId="0" applyNumberFormat="1" applyFont="1" applyBorder="1" applyAlignment="1">
      <alignment horizontal="center"/>
    </xf>
    <xf numFmtId="179" fontId="5" fillId="0" borderId="35" xfId="0" applyNumberFormat="1" applyFont="1" applyBorder="1" applyAlignment="1">
      <alignment horizontal="center"/>
    </xf>
    <xf numFmtId="0" fontId="5" fillId="0" borderId="30" xfId="0" applyFont="1" applyBorder="1" applyAlignment="1">
      <alignment horizontal="center" vertical="center"/>
    </xf>
    <xf numFmtId="179" fontId="5" fillId="0" borderId="36" xfId="0" applyNumberFormat="1" applyFont="1" applyBorder="1" applyAlignment="1">
      <alignment horizontal="center"/>
    </xf>
    <xf numFmtId="179" fontId="5" fillId="0" borderId="28" xfId="0" applyNumberFormat="1" applyFont="1" applyBorder="1" applyAlignment="1">
      <alignment horizontal="center" vertical="center"/>
    </xf>
    <xf numFmtId="179" fontId="5" fillId="0" borderId="31" xfId="0" applyNumberFormat="1" applyFont="1" applyBorder="1" applyAlignment="1">
      <alignment horizontal="center" vertical="center"/>
    </xf>
    <xf numFmtId="179" fontId="5" fillId="0" borderId="33" xfId="0" applyNumberFormat="1"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xf>
    <xf numFmtId="0" fontId="8" fillId="0" borderId="30"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xf>
    <xf numFmtId="0" fontId="8" fillId="0" borderId="30" xfId="0" applyFont="1" applyBorder="1" applyAlignment="1">
      <alignment horizontal="center"/>
    </xf>
    <xf numFmtId="0" fontId="8" fillId="0" borderId="18" xfId="0" applyFont="1" applyBorder="1" applyAlignment="1">
      <alignment horizontal="center"/>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15" fillId="0" borderId="0" xfId="0" applyFont="1" applyAlignment="1">
      <alignment horizontal="left" vertical="center" wrapText="1"/>
    </xf>
    <xf numFmtId="0" fontId="8" fillId="0" borderId="15" xfId="0" applyFont="1" applyBorder="1" applyAlignment="1">
      <alignment horizontal="left"/>
    </xf>
    <xf numFmtId="0" fontId="8" fillId="0" borderId="15" xfId="0" applyFont="1" applyBorder="1" applyAlignment="1">
      <alignment horizontal="center"/>
    </xf>
    <xf numFmtId="0" fontId="8" fillId="0" borderId="24" xfId="0" applyFont="1" applyBorder="1" applyAlignment="1">
      <alignment horizontal="center"/>
    </xf>
    <xf numFmtId="0" fontId="8" fillId="0" borderId="27" xfId="0" applyFont="1" applyBorder="1" applyAlignment="1">
      <alignment horizontal="center"/>
    </xf>
    <xf numFmtId="0" fontId="8" fillId="0" borderId="15" xfId="0" applyFont="1" applyBorder="1" applyAlignment="1">
      <alignment horizontal="center" shrinkToFit="1"/>
    </xf>
    <xf numFmtId="0" fontId="14" fillId="0" borderId="0" xfId="7" applyFont="1" applyAlignment="1">
      <alignment vertical="center"/>
    </xf>
    <xf numFmtId="0" fontId="14" fillId="0" borderId="0" xfId="7" applyFont="1" applyFill="1" applyAlignment="1">
      <alignment horizontal="left" vertical="center" shrinkToFit="1"/>
    </xf>
    <xf numFmtId="0" fontId="14" fillId="0" borderId="0" xfId="7" applyFont="1" applyAlignment="1">
      <alignment horizontal="left" vertical="top" wrapText="1" shrinkToFit="1"/>
    </xf>
    <xf numFmtId="0" fontId="14" fillId="0" borderId="0" xfId="7" applyFont="1" applyAlignment="1">
      <alignment horizontal="left" vertical="top" shrinkToFit="1"/>
    </xf>
    <xf numFmtId="0" fontId="17" fillId="0" borderId="15" xfId="7" applyFont="1" applyBorder="1" applyAlignment="1">
      <alignment horizontal="center" vertical="center"/>
    </xf>
    <xf numFmtId="0" fontId="14" fillId="0" borderId="15" xfId="7" applyFont="1" applyBorder="1" applyAlignment="1">
      <alignment horizontal="center" vertical="center"/>
    </xf>
    <xf numFmtId="0" fontId="17" fillId="0" borderId="15" xfId="7" applyFont="1" applyBorder="1" applyAlignment="1">
      <alignment horizontal="center" vertical="center" wrapText="1"/>
    </xf>
    <xf numFmtId="0" fontId="17" fillId="0" borderId="27" xfId="7" applyFont="1" applyBorder="1" applyAlignment="1">
      <alignment horizontal="center" vertical="center" wrapText="1"/>
    </xf>
    <xf numFmtId="0" fontId="17" fillId="0" borderId="44" xfId="7" applyFont="1" applyBorder="1" applyAlignment="1">
      <alignment horizontal="center" vertical="center" wrapText="1"/>
    </xf>
    <xf numFmtId="0" fontId="17" fillId="0" borderId="24" xfId="7" applyFont="1" applyBorder="1" applyAlignment="1">
      <alignment horizontal="center" vertical="center" wrapText="1"/>
    </xf>
    <xf numFmtId="0" fontId="18" fillId="0" borderId="27" xfId="7" applyFont="1" applyBorder="1" applyAlignment="1">
      <alignment horizontal="center" vertical="center" wrapText="1"/>
    </xf>
    <xf numFmtId="0" fontId="18" fillId="0" borderId="44" xfId="7" applyFont="1" applyBorder="1" applyAlignment="1">
      <alignment horizontal="center" vertical="center" wrapText="1"/>
    </xf>
    <xf numFmtId="0" fontId="18" fillId="0" borderId="24" xfId="7" applyFont="1" applyBorder="1" applyAlignment="1">
      <alignment horizontal="center" vertical="center" wrapText="1"/>
    </xf>
    <xf numFmtId="0" fontId="14" fillId="0" borderId="0" xfId="7" applyFont="1" applyAlignment="1">
      <alignment horizontal="left" vertical="center"/>
    </xf>
    <xf numFmtId="0" fontId="0" fillId="0" borderId="0" xfId="7" applyFont="1" applyAlignment="1">
      <alignment horizontal="left" vertical="center" shrinkToFit="1"/>
    </xf>
    <xf numFmtId="0" fontId="20" fillId="0" borderId="0" xfId="7" applyFont="1" applyFill="1" applyAlignment="1">
      <alignment horizontal="left" vertical="center" wrapText="1"/>
    </xf>
    <xf numFmtId="0" fontId="20" fillId="0" borderId="0" xfId="7" applyFont="1" applyFill="1" applyAlignment="1">
      <alignment horizontal="left" vertical="center" shrinkToFit="1"/>
    </xf>
    <xf numFmtId="0" fontId="14" fillId="0" borderId="5" xfId="7" applyFont="1" applyBorder="1" applyAlignment="1">
      <alignment horizontal="center" vertical="center"/>
    </xf>
    <xf numFmtId="0" fontId="14" fillId="0" borderId="18" xfId="7" applyFont="1" applyBorder="1" applyAlignment="1">
      <alignment horizontal="center" vertical="center"/>
    </xf>
    <xf numFmtId="0" fontId="16" fillId="0" borderId="0" xfId="7" applyFont="1" applyAlignment="1">
      <alignment horizontal="center" vertical="center"/>
    </xf>
    <xf numFmtId="0" fontId="19" fillId="0" borderId="27" xfId="7" applyFont="1" applyBorder="1" applyAlignment="1">
      <alignment horizontal="center" vertical="center" wrapText="1"/>
    </xf>
    <xf numFmtId="0" fontId="19" fillId="0" borderId="44" xfId="7" applyFont="1" applyBorder="1" applyAlignment="1">
      <alignment horizontal="center" vertical="center" wrapText="1"/>
    </xf>
    <xf numFmtId="0" fontId="19" fillId="0" borderId="24" xfId="7" applyFont="1" applyBorder="1" applyAlignment="1">
      <alignment horizontal="center" vertical="center" wrapText="1"/>
    </xf>
    <xf numFmtId="0" fontId="14" fillId="5" borderId="0" xfId="7" applyFont="1" applyFill="1" applyAlignment="1">
      <alignment horizontal="left" vertical="center" shrinkToFit="1"/>
    </xf>
    <xf numFmtId="0" fontId="20" fillId="5" borderId="0" xfId="7" applyFont="1" applyFill="1" applyAlignment="1">
      <alignment horizontal="left" vertical="center" shrinkToFit="1"/>
    </xf>
    <xf numFmtId="0" fontId="20" fillId="5" borderId="0" xfId="7" applyFont="1" applyFill="1" applyAlignment="1">
      <alignment horizontal="left" vertical="center" wrapText="1"/>
    </xf>
  </cellXfs>
  <cellStyles count="10">
    <cellStyle name="桁区切り" xfId="9" builtinId="6"/>
    <cellStyle name="桁区切り 2" xfId="1"/>
    <cellStyle name="桁区切り 3" xfId="2"/>
    <cellStyle name="桁区切り 3 2" xfId="3"/>
    <cellStyle name="桁区切り 4" xfId="4"/>
    <cellStyle name="標準" xfId="0" builtinId="0"/>
    <cellStyle name="標準 2" xfId="5"/>
    <cellStyle name="標準 2 2" xfId="6"/>
    <cellStyle name="標準 3 2" xfId="7"/>
    <cellStyle name="標準_麦・大豆事業(ソフト)及び産パ事業（機械導入対策）計画書"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1"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編集無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tabSelected="1" view="pageBreakPreview" zoomScale="70" zoomScaleNormal="60" zoomScaleSheetLayoutView="70" workbookViewId="0">
      <selection activeCell="Q15" sqref="Q15"/>
    </sheetView>
  </sheetViews>
  <sheetFormatPr defaultRowHeight="18"/>
  <cols>
    <col min="2" max="2" width="26.5" customWidth="1"/>
    <col min="3" max="3" width="21.796875" customWidth="1"/>
    <col min="4" max="21" width="12.59765625" customWidth="1"/>
    <col min="22" max="22" width="13.296875" customWidth="1"/>
    <col min="23" max="23" width="14.296875" customWidth="1"/>
    <col min="24" max="24" width="12.5" customWidth="1"/>
    <col min="25" max="25" width="14.69921875" customWidth="1"/>
    <col min="26" max="26" width="11" customWidth="1"/>
    <col min="27" max="27" width="16" customWidth="1"/>
    <col min="28" max="28" width="11.69921875" customWidth="1"/>
    <col min="29" max="29" width="14" customWidth="1"/>
    <col min="30" max="30" width="13.09765625" customWidth="1"/>
    <col min="31" max="31" width="14.19921875" customWidth="1"/>
    <col min="32" max="32" width="10.59765625" bestFit="1" customWidth="1"/>
  </cols>
  <sheetData>
    <row r="1" spans="1:37" ht="24" customHeight="1">
      <c r="A1" s="97" t="s">
        <v>2</v>
      </c>
      <c r="B1" s="98"/>
      <c r="C1" s="99"/>
      <c r="D1" s="103" t="s">
        <v>10</v>
      </c>
      <c r="E1" s="104"/>
      <c r="F1" s="104"/>
      <c r="G1" s="104"/>
      <c r="H1" s="104"/>
      <c r="I1" s="104"/>
      <c r="J1" s="104"/>
      <c r="K1" s="104"/>
      <c r="L1" s="104"/>
      <c r="M1" s="104"/>
      <c r="N1" s="104"/>
      <c r="O1" s="104"/>
      <c r="P1" s="104"/>
      <c r="Q1" s="104"/>
    </row>
    <row r="2" spans="1:37" ht="35.25" customHeight="1">
      <c r="A2" s="100"/>
      <c r="B2" s="101"/>
      <c r="C2" s="102"/>
      <c r="D2" s="105"/>
      <c r="E2" s="104"/>
      <c r="F2" s="104"/>
      <c r="G2" s="104"/>
      <c r="H2" s="104"/>
      <c r="I2" s="104"/>
      <c r="J2" s="104"/>
      <c r="K2" s="104"/>
      <c r="L2" s="104"/>
      <c r="M2" s="104"/>
      <c r="N2" s="104"/>
      <c r="O2" s="104"/>
      <c r="P2" s="104"/>
      <c r="Q2" s="104"/>
    </row>
    <row r="3" spans="1:37" ht="19.8">
      <c r="A3" s="1"/>
      <c r="B3" s="1"/>
      <c r="C3" s="1"/>
    </row>
    <row r="4" spans="1:37" ht="26.4">
      <c r="A4" s="1"/>
      <c r="B4" s="2" t="s">
        <v>14</v>
      </c>
      <c r="C4" s="3"/>
      <c r="D4" s="2" t="s">
        <v>15</v>
      </c>
      <c r="E4" s="3"/>
      <c r="F4" s="3"/>
      <c r="G4" s="3"/>
      <c r="H4" s="3"/>
      <c r="I4" s="3"/>
      <c r="J4" s="3"/>
      <c r="K4" s="3"/>
      <c r="L4" s="3"/>
      <c r="M4" s="3"/>
      <c r="N4" s="3"/>
      <c r="O4" s="3"/>
      <c r="P4" s="3"/>
      <c r="Q4" s="3"/>
      <c r="R4" s="3"/>
      <c r="S4" s="3"/>
      <c r="T4" s="3"/>
      <c r="U4" s="3"/>
    </row>
    <row r="5" spans="1:37" ht="26.4">
      <c r="A5" s="1"/>
      <c r="B5" s="125" t="s">
        <v>16</v>
      </c>
      <c r="C5" s="126"/>
      <c r="D5" s="117" t="s">
        <v>159</v>
      </c>
      <c r="E5" s="117"/>
      <c r="F5" s="125" t="s">
        <v>160</v>
      </c>
      <c r="G5" s="175"/>
      <c r="H5" s="175"/>
      <c r="I5" s="126"/>
      <c r="J5" s="125" t="s">
        <v>161</v>
      </c>
      <c r="K5" s="175"/>
      <c r="L5" s="175"/>
      <c r="M5" s="126"/>
      <c r="N5" s="125" t="s">
        <v>144</v>
      </c>
      <c r="O5" s="175"/>
      <c r="P5" s="125" t="s">
        <v>162</v>
      </c>
      <c r="Q5" s="126"/>
      <c r="R5" s="125" t="s">
        <v>163</v>
      </c>
      <c r="S5" s="175"/>
      <c r="T5" s="175"/>
      <c r="U5" s="126"/>
    </row>
    <row r="6" spans="1:37" ht="26.4">
      <c r="B6" s="106" t="s">
        <v>4</v>
      </c>
      <c r="C6" s="99"/>
      <c r="D6" s="117" t="s">
        <v>164</v>
      </c>
      <c r="E6" s="117"/>
      <c r="F6" s="125" t="s">
        <v>166</v>
      </c>
      <c r="G6" s="126"/>
      <c r="H6" s="125" t="s">
        <v>143</v>
      </c>
      <c r="I6" s="126"/>
      <c r="J6" s="125" t="s">
        <v>66</v>
      </c>
      <c r="K6" s="126"/>
      <c r="L6" s="125" t="s">
        <v>165</v>
      </c>
      <c r="M6" s="126"/>
      <c r="N6" s="125" t="s">
        <v>167</v>
      </c>
      <c r="O6" s="175"/>
      <c r="P6" s="125" t="s">
        <v>168</v>
      </c>
      <c r="Q6" s="126"/>
      <c r="R6" s="125" t="s">
        <v>169</v>
      </c>
      <c r="S6" s="126"/>
      <c r="T6" s="125" t="s">
        <v>170</v>
      </c>
      <c r="U6" s="126"/>
      <c r="V6" s="3"/>
      <c r="AG6" s="37"/>
      <c r="AH6" s="37"/>
      <c r="AI6" s="37"/>
      <c r="AJ6" s="37"/>
      <c r="AK6" s="37"/>
    </row>
    <row r="7" spans="1:37" ht="26.4">
      <c r="B7" s="100"/>
      <c r="C7" s="102"/>
      <c r="D7" s="4" t="s">
        <v>22</v>
      </c>
      <c r="E7" s="4" t="s">
        <v>24</v>
      </c>
      <c r="F7" s="22" t="s">
        <v>22</v>
      </c>
      <c r="G7" s="22" t="s">
        <v>24</v>
      </c>
      <c r="H7" s="22" t="s">
        <v>22</v>
      </c>
      <c r="I7" s="22" t="s">
        <v>24</v>
      </c>
      <c r="J7" s="22" t="s">
        <v>22</v>
      </c>
      <c r="K7" s="22" t="s">
        <v>24</v>
      </c>
      <c r="L7" s="22" t="s">
        <v>22</v>
      </c>
      <c r="M7" s="22" t="s">
        <v>24</v>
      </c>
      <c r="N7" s="22" t="s">
        <v>22</v>
      </c>
      <c r="O7" s="22" t="s">
        <v>24</v>
      </c>
      <c r="P7" s="22" t="s">
        <v>22</v>
      </c>
      <c r="Q7" s="22" t="s">
        <v>24</v>
      </c>
      <c r="R7" s="22" t="s">
        <v>22</v>
      </c>
      <c r="S7" s="22" t="s">
        <v>24</v>
      </c>
      <c r="T7" s="22" t="s">
        <v>22</v>
      </c>
      <c r="U7" s="22" t="s">
        <v>24</v>
      </c>
      <c r="V7" s="3"/>
      <c r="AG7" s="37"/>
      <c r="AH7" s="37"/>
      <c r="AI7" s="37"/>
      <c r="AJ7" s="37"/>
      <c r="AK7" s="37"/>
    </row>
    <row r="8" spans="1:37" ht="26.4">
      <c r="B8" s="127"/>
      <c r="C8" s="128"/>
      <c r="D8" s="16"/>
      <c r="E8" s="16"/>
      <c r="F8" s="16"/>
      <c r="G8" s="16"/>
      <c r="H8" s="16"/>
      <c r="I8" s="16"/>
      <c r="J8" s="16"/>
      <c r="K8" s="16"/>
      <c r="L8" s="16"/>
      <c r="M8" s="16"/>
      <c r="N8" s="16"/>
      <c r="O8" s="16"/>
      <c r="P8" s="16"/>
      <c r="Q8" s="16"/>
      <c r="R8" s="16"/>
      <c r="S8" s="16"/>
      <c r="T8" s="16"/>
      <c r="U8" s="16"/>
      <c r="V8" s="3"/>
      <c r="AG8" s="37"/>
      <c r="AH8" s="37"/>
      <c r="AI8" s="37"/>
      <c r="AJ8" s="37"/>
      <c r="AK8" s="37"/>
    </row>
    <row r="9" spans="1:37" ht="26.4">
      <c r="B9" s="125"/>
      <c r="C9" s="126"/>
      <c r="D9" s="16"/>
      <c r="E9" s="16"/>
      <c r="F9" s="16"/>
      <c r="G9" s="16"/>
      <c r="H9" s="16"/>
      <c r="I9" s="16"/>
      <c r="J9" s="16"/>
      <c r="K9" s="16"/>
      <c r="L9" s="16"/>
      <c r="M9" s="16"/>
      <c r="N9" s="16"/>
      <c r="O9" s="16"/>
      <c r="P9" s="16"/>
      <c r="Q9" s="16"/>
      <c r="R9" s="16"/>
      <c r="S9" s="16"/>
      <c r="T9" s="16"/>
      <c r="U9" s="16"/>
      <c r="V9" s="35"/>
      <c r="AG9" s="38"/>
      <c r="AH9" s="37"/>
      <c r="AI9" s="37"/>
      <c r="AJ9" s="37"/>
      <c r="AK9" s="37"/>
    </row>
    <row r="10" spans="1:37" ht="26.4">
      <c r="B10" s="127"/>
      <c r="C10" s="128"/>
      <c r="D10" s="16"/>
      <c r="E10" s="16"/>
      <c r="F10" s="16"/>
      <c r="G10" s="16"/>
      <c r="H10" s="16"/>
      <c r="I10" s="16"/>
      <c r="J10" s="16"/>
      <c r="K10" s="16"/>
      <c r="L10" s="16"/>
      <c r="M10" s="16"/>
      <c r="N10" s="16"/>
      <c r="O10" s="16"/>
      <c r="P10" s="16"/>
      <c r="Q10" s="16"/>
      <c r="R10" s="16"/>
      <c r="S10" s="16"/>
      <c r="T10" s="16"/>
      <c r="U10" s="16"/>
      <c r="V10" s="35"/>
      <c r="AG10" s="38"/>
      <c r="AH10" s="37"/>
      <c r="AI10" s="37"/>
      <c r="AJ10" s="37"/>
      <c r="AK10" s="37"/>
    </row>
    <row r="11" spans="1:37" ht="26.4">
      <c r="B11" s="125"/>
      <c r="C11" s="126"/>
      <c r="D11" s="16"/>
      <c r="E11" s="16"/>
      <c r="F11" s="16"/>
      <c r="G11" s="16"/>
      <c r="H11" s="16"/>
      <c r="I11" s="16"/>
      <c r="J11" s="16"/>
      <c r="K11" s="16"/>
      <c r="L11" s="16"/>
      <c r="M11" s="16"/>
      <c r="N11" s="16"/>
      <c r="O11" s="16"/>
      <c r="P11" s="16"/>
      <c r="Q11" s="16"/>
      <c r="R11" s="16"/>
      <c r="S11" s="16"/>
      <c r="T11" s="16"/>
      <c r="U11" s="16"/>
      <c r="V11" s="34"/>
      <c r="AG11" s="39"/>
      <c r="AH11" s="39"/>
      <c r="AI11" s="39"/>
      <c r="AJ11" s="37"/>
      <c r="AK11" s="37"/>
    </row>
    <row r="12" spans="1:37" ht="26.4">
      <c r="B12" s="127"/>
      <c r="C12" s="128"/>
      <c r="D12" s="16"/>
      <c r="E12" s="16"/>
      <c r="F12" s="16"/>
      <c r="G12" s="16"/>
      <c r="H12" s="16"/>
      <c r="I12" s="16"/>
      <c r="J12" s="16"/>
      <c r="K12" s="16"/>
      <c r="L12" s="16"/>
      <c r="M12" s="16"/>
      <c r="N12" s="16"/>
      <c r="O12" s="16"/>
      <c r="P12" s="16"/>
      <c r="Q12" s="16"/>
      <c r="R12" s="16"/>
      <c r="S12" s="16"/>
      <c r="T12" s="16"/>
      <c r="U12" s="16"/>
      <c r="V12" s="34"/>
      <c r="AG12" s="37"/>
      <c r="AH12" s="37"/>
      <c r="AI12" s="37"/>
      <c r="AJ12" s="37"/>
      <c r="AK12" s="37"/>
    </row>
    <row r="13" spans="1:37" ht="26.4">
      <c r="B13" s="125"/>
      <c r="C13" s="126"/>
      <c r="D13" s="16"/>
      <c r="E13" s="16"/>
      <c r="F13" s="16"/>
      <c r="G13" s="16"/>
      <c r="H13" s="16"/>
      <c r="I13" s="16"/>
      <c r="J13" s="16"/>
      <c r="K13" s="16"/>
      <c r="L13" s="16"/>
      <c r="M13" s="16"/>
      <c r="N13" s="16"/>
      <c r="O13" s="16"/>
      <c r="P13" s="16"/>
      <c r="Q13" s="16"/>
      <c r="R13" s="16"/>
      <c r="S13" s="16"/>
      <c r="T13" s="16"/>
      <c r="U13" s="16"/>
      <c r="V13" s="34"/>
      <c r="AG13" s="37"/>
      <c r="AH13" s="37"/>
      <c r="AI13" s="37"/>
      <c r="AJ13" s="37"/>
      <c r="AK13" s="37"/>
    </row>
    <row r="14" spans="1:37" ht="26.4">
      <c r="B14" s="125"/>
      <c r="C14" s="126"/>
      <c r="D14" s="16"/>
      <c r="E14" s="16"/>
      <c r="F14" s="16"/>
      <c r="G14" s="16"/>
      <c r="H14" s="16"/>
      <c r="I14" s="16"/>
      <c r="J14" s="16"/>
      <c r="K14" s="16"/>
      <c r="L14" s="16"/>
      <c r="M14" s="16"/>
      <c r="N14" s="16"/>
      <c r="O14" s="16"/>
      <c r="P14" s="16"/>
      <c r="Q14" s="16"/>
      <c r="R14" s="16"/>
      <c r="S14" s="16"/>
      <c r="T14" s="16"/>
      <c r="U14" s="16"/>
      <c r="V14" s="34"/>
      <c r="AG14" s="37"/>
      <c r="AH14" s="37"/>
      <c r="AI14" s="37"/>
      <c r="AJ14" s="37"/>
      <c r="AK14" s="37"/>
    </row>
    <row r="15" spans="1:37" ht="26.4">
      <c r="B15" s="127"/>
      <c r="C15" s="128"/>
      <c r="D15" s="16"/>
      <c r="E15" s="16"/>
      <c r="F15" s="16"/>
      <c r="G15" s="16"/>
      <c r="H15" s="16"/>
      <c r="I15" s="16"/>
      <c r="J15" s="16"/>
      <c r="K15" s="16"/>
      <c r="L15" s="16"/>
      <c r="M15" s="16"/>
      <c r="N15" s="16"/>
      <c r="O15" s="16"/>
      <c r="P15" s="16"/>
      <c r="Q15" s="16"/>
      <c r="R15" s="16"/>
      <c r="S15" s="16"/>
      <c r="T15" s="16"/>
      <c r="U15" s="16"/>
      <c r="V15" s="34"/>
      <c r="AG15" s="37"/>
      <c r="AH15" s="37"/>
      <c r="AI15" s="37"/>
      <c r="AJ15" s="37"/>
      <c r="AK15" s="37"/>
    </row>
    <row r="16" spans="1:37" ht="26.4">
      <c r="B16" s="125"/>
      <c r="C16" s="126"/>
      <c r="D16" s="16"/>
      <c r="E16" s="16"/>
      <c r="F16" s="16"/>
      <c r="G16" s="16"/>
      <c r="H16" s="16"/>
      <c r="I16" s="16"/>
      <c r="J16" s="16"/>
      <c r="K16" s="16"/>
      <c r="L16" s="16"/>
      <c r="M16" s="16"/>
      <c r="N16" s="16"/>
      <c r="O16" s="16"/>
      <c r="P16" s="16"/>
      <c r="Q16" s="16"/>
      <c r="R16" s="16"/>
      <c r="S16" s="16"/>
      <c r="T16" s="16"/>
      <c r="U16" s="16"/>
      <c r="V16" s="34"/>
      <c r="AG16" s="37"/>
      <c r="AH16" s="37"/>
      <c r="AI16" s="37"/>
      <c r="AJ16" s="37"/>
      <c r="AK16" s="37"/>
    </row>
    <row r="17" spans="2:37" ht="26.4">
      <c r="B17" s="125"/>
      <c r="C17" s="126"/>
      <c r="D17" s="16"/>
      <c r="E17" s="16"/>
      <c r="F17" s="16"/>
      <c r="G17" s="16"/>
      <c r="H17" s="16"/>
      <c r="I17" s="16"/>
      <c r="J17" s="16"/>
      <c r="K17" s="16"/>
      <c r="L17" s="16"/>
      <c r="M17" s="16"/>
      <c r="N17" s="16"/>
      <c r="O17" s="16"/>
      <c r="P17" s="16"/>
      <c r="Q17" s="16"/>
      <c r="R17" s="16"/>
      <c r="S17" s="16"/>
      <c r="T17" s="16"/>
      <c r="U17" s="16"/>
      <c r="V17" s="34"/>
      <c r="AG17" s="37"/>
      <c r="AH17" s="37"/>
      <c r="AI17" s="37"/>
      <c r="AJ17" s="37"/>
      <c r="AK17" s="37"/>
    </row>
    <row r="18" spans="2:37" ht="26.4">
      <c r="B18" s="125"/>
      <c r="C18" s="126"/>
      <c r="D18" s="16"/>
      <c r="E18" s="16"/>
      <c r="F18" s="16"/>
      <c r="G18" s="16"/>
      <c r="H18" s="16"/>
      <c r="I18" s="16"/>
      <c r="J18" s="16"/>
      <c r="K18" s="16"/>
      <c r="L18" s="16"/>
      <c r="M18" s="16"/>
      <c r="N18" s="16"/>
      <c r="O18" s="16"/>
      <c r="P18" s="16"/>
      <c r="Q18" s="16"/>
      <c r="R18" s="16"/>
      <c r="S18" s="16"/>
      <c r="T18" s="16"/>
      <c r="U18" s="16"/>
      <c r="V18" s="34"/>
      <c r="AG18" s="37"/>
      <c r="AH18" s="37"/>
      <c r="AI18" s="37"/>
      <c r="AJ18" s="37"/>
      <c r="AK18" s="37"/>
    </row>
    <row r="19" spans="2:37" ht="26.4">
      <c r="B19" s="125"/>
      <c r="C19" s="126"/>
      <c r="D19" s="16"/>
      <c r="E19" s="16"/>
      <c r="F19" s="16"/>
      <c r="G19" s="16"/>
      <c r="H19" s="16"/>
      <c r="I19" s="16"/>
      <c r="J19" s="16"/>
      <c r="K19" s="16"/>
      <c r="L19" s="16"/>
      <c r="M19" s="16"/>
      <c r="N19" s="16"/>
      <c r="O19" s="16"/>
      <c r="P19" s="16"/>
      <c r="Q19" s="16"/>
      <c r="R19" s="16"/>
      <c r="S19" s="16"/>
      <c r="T19" s="16"/>
      <c r="U19" s="16"/>
      <c r="V19" s="34"/>
      <c r="AG19" s="37"/>
      <c r="AH19" s="37"/>
      <c r="AI19" s="37"/>
      <c r="AJ19" s="37"/>
      <c r="AK19" s="37"/>
    </row>
    <row r="20" spans="2:37" ht="26.4">
      <c r="B20" s="125"/>
      <c r="C20" s="126"/>
      <c r="D20" s="16"/>
      <c r="E20" s="16"/>
      <c r="F20" s="16"/>
      <c r="G20" s="16"/>
      <c r="H20" s="16"/>
      <c r="I20" s="16"/>
      <c r="J20" s="16"/>
      <c r="K20" s="16"/>
      <c r="L20" s="16"/>
      <c r="M20" s="16"/>
      <c r="N20" s="16"/>
      <c r="O20" s="16"/>
      <c r="P20" s="16"/>
      <c r="Q20" s="16"/>
      <c r="R20" s="16"/>
      <c r="S20" s="16"/>
      <c r="T20" s="16"/>
      <c r="U20" s="16"/>
      <c r="V20" s="34"/>
      <c r="AG20" s="37"/>
      <c r="AH20" s="37"/>
      <c r="AI20" s="37"/>
      <c r="AJ20" s="37"/>
      <c r="AK20" s="37"/>
    </row>
    <row r="21" spans="2:37" ht="26.4">
      <c r="B21" s="125"/>
      <c r="C21" s="126"/>
      <c r="D21" s="17"/>
      <c r="E21" s="17"/>
      <c r="F21" s="23"/>
      <c r="G21" s="26"/>
      <c r="H21" s="23"/>
      <c r="I21" s="26"/>
      <c r="J21" s="23"/>
      <c r="K21" s="23"/>
      <c r="L21" s="23"/>
      <c r="M21" s="23"/>
      <c r="N21" s="23"/>
      <c r="O21" s="23"/>
      <c r="P21" s="23"/>
      <c r="Q21" s="23"/>
      <c r="R21" s="23"/>
      <c r="S21" s="26"/>
      <c r="T21" s="23"/>
      <c r="U21" s="26"/>
      <c r="V21" s="34"/>
      <c r="AG21" s="37"/>
      <c r="AH21" s="37"/>
      <c r="AI21" s="37"/>
      <c r="AJ21" s="37"/>
      <c r="AK21" s="37"/>
    </row>
    <row r="22" spans="2:37" ht="26.4">
      <c r="B22" s="106" t="s">
        <v>25</v>
      </c>
      <c r="C22" s="99"/>
      <c r="D22" s="18">
        <f t="shared" ref="D22:U22" si="0">SUM(D8:D21)</f>
        <v>0</v>
      </c>
      <c r="E22" s="18">
        <f t="shared" si="0"/>
        <v>0</v>
      </c>
      <c r="F22" s="18">
        <f t="shared" si="0"/>
        <v>0</v>
      </c>
      <c r="G22" s="18">
        <f t="shared" si="0"/>
        <v>0</v>
      </c>
      <c r="H22" s="18">
        <f t="shared" si="0"/>
        <v>0</v>
      </c>
      <c r="I22" s="18">
        <f t="shared" si="0"/>
        <v>0</v>
      </c>
      <c r="J22" s="18">
        <f t="shared" si="0"/>
        <v>0</v>
      </c>
      <c r="K22" s="18">
        <f t="shared" si="0"/>
        <v>0</v>
      </c>
      <c r="L22" s="18">
        <f t="shared" si="0"/>
        <v>0</v>
      </c>
      <c r="M22" s="18">
        <f t="shared" si="0"/>
        <v>0</v>
      </c>
      <c r="N22" s="18">
        <f t="shared" si="0"/>
        <v>0</v>
      </c>
      <c r="O22" s="18">
        <f t="shared" si="0"/>
        <v>0</v>
      </c>
      <c r="P22" s="18">
        <f t="shared" si="0"/>
        <v>0</v>
      </c>
      <c r="Q22" s="18">
        <f t="shared" si="0"/>
        <v>0</v>
      </c>
      <c r="R22" s="18">
        <f t="shared" si="0"/>
        <v>0</v>
      </c>
      <c r="S22" s="18">
        <f t="shared" si="0"/>
        <v>0</v>
      </c>
      <c r="T22" s="18">
        <f t="shared" si="0"/>
        <v>0</v>
      </c>
      <c r="U22" s="18">
        <f t="shared" si="0"/>
        <v>0</v>
      </c>
      <c r="V22" s="34"/>
      <c r="W22" s="35"/>
      <c r="X22" s="3"/>
      <c r="Y22" s="3"/>
      <c r="Z22" s="3"/>
      <c r="AA22" s="3"/>
      <c r="AB22" s="3"/>
      <c r="AC22" s="3"/>
      <c r="AD22" s="3"/>
      <c r="AE22" s="37"/>
      <c r="AF22" s="37"/>
      <c r="AG22" s="37"/>
      <c r="AH22" s="37"/>
      <c r="AI22" s="37"/>
    </row>
    <row r="23" spans="2:37" ht="24" customHeight="1">
      <c r="B23" s="107" t="s">
        <v>27</v>
      </c>
      <c r="C23" s="6" t="s">
        <v>22</v>
      </c>
      <c r="D23" s="177">
        <f>SUM(D22,F22)</f>
        <v>0</v>
      </c>
      <c r="E23" s="178"/>
      <c r="F23" s="178"/>
      <c r="G23" s="179"/>
      <c r="H23" s="171">
        <f>SUM(H22+J22)</f>
        <v>0</v>
      </c>
      <c r="I23" s="172"/>
      <c r="J23" s="172"/>
      <c r="K23" s="172"/>
      <c r="L23" s="171">
        <f>L22+N22</f>
        <v>0</v>
      </c>
      <c r="M23" s="172"/>
      <c r="N23" s="172"/>
      <c r="O23" s="173"/>
      <c r="P23" s="171">
        <f>SUM(P22,R22)</f>
        <v>0</v>
      </c>
      <c r="Q23" s="172"/>
      <c r="R23" s="172"/>
      <c r="S23" s="173"/>
      <c r="T23" s="171">
        <f>T22</f>
        <v>0</v>
      </c>
      <c r="U23" s="174"/>
      <c r="V23" s="34"/>
      <c r="W23" s="33"/>
      <c r="X23" s="3"/>
      <c r="Y23" s="3"/>
      <c r="Z23" s="3"/>
      <c r="AA23" s="3"/>
      <c r="AB23" s="3"/>
      <c r="AC23" s="3"/>
      <c r="AD23" s="3"/>
      <c r="AE23" s="37"/>
      <c r="AF23" s="37"/>
      <c r="AG23" s="37"/>
      <c r="AH23" s="37"/>
      <c r="AI23" s="37"/>
    </row>
    <row r="24" spans="2:37" ht="26.4">
      <c r="B24" s="108"/>
      <c r="C24" s="7" t="s">
        <v>24</v>
      </c>
      <c r="D24" s="144">
        <f>SUM(E22,G22)</f>
        <v>0</v>
      </c>
      <c r="E24" s="175"/>
      <c r="F24" s="175"/>
      <c r="G24" s="126"/>
      <c r="H24" s="146">
        <f>SUM(I22+K22)</f>
        <v>0</v>
      </c>
      <c r="I24" s="147"/>
      <c r="J24" s="147"/>
      <c r="K24" s="147"/>
      <c r="L24" s="146">
        <f>M22+O22</f>
        <v>0</v>
      </c>
      <c r="M24" s="147"/>
      <c r="N24" s="147"/>
      <c r="O24" s="148"/>
      <c r="P24" s="146">
        <f>SUM(Q22,S22)</f>
        <v>0</v>
      </c>
      <c r="Q24" s="147"/>
      <c r="R24" s="147"/>
      <c r="S24" s="148"/>
      <c r="T24" s="146">
        <f>U22</f>
        <v>0</v>
      </c>
      <c r="U24" s="176"/>
      <c r="V24" s="34"/>
      <c r="W24" s="33"/>
      <c r="X24" s="3"/>
      <c r="Y24" s="36"/>
      <c r="AA24" s="3"/>
      <c r="AB24" s="3"/>
      <c r="AC24" s="3"/>
      <c r="AD24" s="37"/>
      <c r="AE24" s="37"/>
      <c r="AF24" s="37"/>
      <c r="AG24" s="37"/>
      <c r="AH24" s="37"/>
      <c r="AI24" s="37"/>
    </row>
    <row r="25" spans="2:37" ht="26.4">
      <c r="B25" s="109"/>
      <c r="C25" s="8" t="s">
        <v>25</v>
      </c>
      <c r="D25" s="144">
        <f>SUM(D23:G24)</f>
        <v>0</v>
      </c>
      <c r="E25" s="175"/>
      <c r="F25" s="175"/>
      <c r="G25" s="126"/>
      <c r="H25" s="146">
        <f>SUM(H23:K24)</f>
        <v>0</v>
      </c>
      <c r="I25" s="147"/>
      <c r="J25" s="147"/>
      <c r="K25" s="147"/>
      <c r="L25" s="146">
        <f>SUM(L23:O24)</f>
        <v>0</v>
      </c>
      <c r="M25" s="147"/>
      <c r="N25" s="147"/>
      <c r="O25" s="148"/>
      <c r="P25" s="146">
        <f>SUM(P23:S24)</f>
        <v>0</v>
      </c>
      <c r="Q25" s="147"/>
      <c r="R25" s="147"/>
      <c r="S25" s="148"/>
      <c r="T25" s="146">
        <f>SUM(T23:U24)</f>
        <v>0</v>
      </c>
      <c r="U25" s="176"/>
      <c r="V25" s="34"/>
      <c r="Y25" s="3"/>
      <c r="Z25" s="3"/>
      <c r="AA25" s="3"/>
      <c r="AB25" s="3"/>
      <c r="AC25" s="3"/>
      <c r="AD25" s="3"/>
      <c r="AE25" s="3"/>
      <c r="AF25" s="3"/>
      <c r="AG25" s="3"/>
      <c r="AH25" s="3"/>
      <c r="AI25" s="3"/>
    </row>
    <row r="26" spans="2:37" ht="26.4">
      <c r="B26" s="110" t="s">
        <v>29</v>
      </c>
      <c r="C26" s="9" t="s">
        <v>22</v>
      </c>
      <c r="D26" s="144">
        <f>D22</f>
        <v>0</v>
      </c>
      <c r="E26" s="145"/>
      <c r="F26" s="166">
        <f>SUM(F22,H22)</f>
        <v>0</v>
      </c>
      <c r="G26" s="166"/>
      <c r="H26" s="166"/>
      <c r="I26" s="166"/>
      <c r="J26" s="166">
        <f>SUM(J22,L22)</f>
        <v>0</v>
      </c>
      <c r="K26" s="166"/>
      <c r="L26" s="166"/>
      <c r="M26" s="166"/>
      <c r="N26" s="146">
        <f>N22</f>
        <v>0</v>
      </c>
      <c r="O26" s="148"/>
      <c r="P26" s="146">
        <f>P22</f>
        <v>0</v>
      </c>
      <c r="Q26" s="148"/>
      <c r="R26" s="167">
        <f>SUM(R22,T22)</f>
        <v>0</v>
      </c>
      <c r="S26" s="167"/>
      <c r="T26" s="167"/>
      <c r="U26" s="168"/>
      <c r="V26" s="34"/>
      <c r="Y26" s="3"/>
      <c r="Z26" s="3"/>
      <c r="AA26" s="3"/>
      <c r="AB26" s="3"/>
      <c r="AC26" s="3"/>
      <c r="AD26" s="3"/>
      <c r="AE26" s="3"/>
      <c r="AF26" s="3"/>
      <c r="AG26" s="3"/>
      <c r="AH26" s="3"/>
      <c r="AI26" s="3"/>
    </row>
    <row r="27" spans="2:37" ht="26.4">
      <c r="B27" s="108"/>
      <c r="C27" s="7" t="s">
        <v>24</v>
      </c>
      <c r="D27" s="144">
        <f>E22</f>
        <v>0</v>
      </c>
      <c r="E27" s="145"/>
      <c r="F27" s="166">
        <f>SUM(G22,I22)</f>
        <v>0</v>
      </c>
      <c r="G27" s="166"/>
      <c r="H27" s="166"/>
      <c r="I27" s="166"/>
      <c r="J27" s="166">
        <f>SUM(K22,M22)</f>
        <v>0</v>
      </c>
      <c r="K27" s="166"/>
      <c r="L27" s="166"/>
      <c r="M27" s="166"/>
      <c r="N27" s="169">
        <f>O22</f>
        <v>0</v>
      </c>
      <c r="O27" s="170"/>
      <c r="P27" s="146">
        <f>Q22</f>
        <v>0</v>
      </c>
      <c r="Q27" s="148"/>
      <c r="R27" s="167">
        <f>SUM(S22,U22)</f>
        <v>0</v>
      </c>
      <c r="S27" s="167"/>
      <c r="T27" s="167"/>
      <c r="U27" s="168"/>
      <c r="V27" s="3"/>
      <c r="W27" s="3"/>
      <c r="AA27" s="3"/>
      <c r="AB27" s="3"/>
      <c r="AC27" s="3"/>
      <c r="AD27" s="3"/>
      <c r="AE27" s="3"/>
      <c r="AF27" s="3"/>
      <c r="AG27" s="3"/>
      <c r="AH27" s="3"/>
    </row>
    <row r="28" spans="2:37" ht="26.4">
      <c r="B28" s="111"/>
      <c r="C28" s="10" t="s">
        <v>25</v>
      </c>
      <c r="D28" s="151">
        <f>SUM(D26:E27)</f>
        <v>0</v>
      </c>
      <c r="E28" s="152"/>
      <c r="F28" s="153">
        <f>SUM(F26:I27)</f>
        <v>0</v>
      </c>
      <c r="G28" s="153"/>
      <c r="H28" s="153"/>
      <c r="I28" s="153"/>
      <c r="J28" s="153">
        <f>SUM(J26:M27)</f>
        <v>0</v>
      </c>
      <c r="K28" s="153"/>
      <c r="L28" s="153"/>
      <c r="M28" s="153"/>
      <c r="N28" s="154">
        <f>SUM(N26:O27)</f>
        <v>0</v>
      </c>
      <c r="O28" s="155"/>
      <c r="P28" s="154">
        <f>SUM(P26:Q27)</f>
        <v>0</v>
      </c>
      <c r="Q28" s="155"/>
      <c r="R28" s="156">
        <f>SUM(R26:U27)</f>
        <v>0</v>
      </c>
      <c r="S28" s="156"/>
      <c r="T28" s="156"/>
      <c r="U28" s="157"/>
      <c r="V28" s="3"/>
      <c r="W28" s="3"/>
      <c r="AD28" s="3"/>
      <c r="AE28" s="3"/>
      <c r="AF28" s="3"/>
      <c r="AG28" s="3"/>
      <c r="AH28" s="3"/>
      <c r="AI28" s="3"/>
    </row>
    <row r="29" spans="2:37" ht="26.4">
      <c r="B29" s="112" t="s">
        <v>30</v>
      </c>
      <c r="C29" s="11" t="s">
        <v>32</v>
      </c>
      <c r="D29" s="158" t="e">
        <f>D30/(D25*10)*100</f>
        <v>#DIV/0!</v>
      </c>
      <c r="E29" s="159"/>
      <c r="F29" s="159"/>
      <c r="G29" s="160"/>
      <c r="H29" s="158" t="e">
        <f>H30/(H25*10)*100</f>
        <v>#DIV/0!</v>
      </c>
      <c r="I29" s="159"/>
      <c r="J29" s="159"/>
      <c r="K29" s="160"/>
      <c r="L29" s="158" t="e">
        <f>L30/(L25*10)</f>
        <v>#DIV/0!</v>
      </c>
      <c r="M29" s="160"/>
      <c r="N29" s="30"/>
      <c r="O29" s="30"/>
      <c r="P29" s="161" t="e">
        <f>P30/(P25*10)*100</f>
        <v>#DIV/0!</v>
      </c>
      <c r="Q29" s="162"/>
      <c r="R29" s="162"/>
      <c r="S29" s="163"/>
      <c r="T29" s="164" t="e">
        <f>T30/(T25*10)*100</f>
        <v>#DIV/0!</v>
      </c>
      <c r="U29" s="165"/>
      <c r="V29" s="3"/>
      <c r="W29" s="3"/>
      <c r="AD29" s="3"/>
      <c r="AE29" s="3"/>
      <c r="AF29" s="3"/>
      <c r="AG29" s="3"/>
      <c r="AH29" s="3"/>
      <c r="AI29" s="3"/>
    </row>
    <row r="30" spans="2:37" ht="26.4">
      <c r="B30" s="113"/>
      <c r="C30" s="12" t="s">
        <v>34</v>
      </c>
      <c r="D30" s="137"/>
      <c r="E30" s="138"/>
      <c r="F30" s="138"/>
      <c r="G30" s="139"/>
      <c r="H30" s="137"/>
      <c r="I30" s="138"/>
      <c r="J30" s="138"/>
      <c r="K30" s="139"/>
      <c r="L30" s="137"/>
      <c r="M30" s="139"/>
      <c r="N30" s="31"/>
      <c r="O30" s="31"/>
      <c r="P30" s="140"/>
      <c r="Q30" s="141"/>
      <c r="R30" s="141"/>
      <c r="S30" s="142"/>
      <c r="T30" s="123"/>
      <c r="U30" s="143"/>
      <c r="V30" s="3"/>
      <c r="AD30" s="3"/>
      <c r="AE30" s="3"/>
      <c r="AF30" s="3"/>
      <c r="AG30" s="3"/>
      <c r="AH30" s="3"/>
      <c r="AI30" s="3"/>
    </row>
    <row r="31" spans="2:37" ht="26.4" hidden="1">
      <c r="B31" s="114" t="s">
        <v>35</v>
      </c>
      <c r="C31" s="12" t="s">
        <v>32</v>
      </c>
      <c r="D31" s="144" t="e">
        <f>D32/(D28*10)</f>
        <v>#DIV/0!</v>
      </c>
      <c r="E31" s="145"/>
      <c r="F31" s="146" t="e">
        <f>F32/(F28*10)</f>
        <v>#DIV/0!</v>
      </c>
      <c r="G31" s="147"/>
      <c r="H31" s="147"/>
      <c r="I31" s="148"/>
      <c r="J31" s="146" t="e">
        <f>J32/(J28*10)</f>
        <v>#DIV/0!</v>
      </c>
      <c r="K31" s="147"/>
      <c r="L31" s="147"/>
      <c r="M31" s="148"/>
      <c r="N31" s="31"/>
      <c r="O31" s="31"/>
      <c r="P31" s="146" t="e">
        <f>P32/(P28*10)</f>
        <v>#DIV/0!</v>
      </c>
      <c r="Q31" s="148"/>
      <c r="R31" s="119" t="e">
        <f>R32/(R28*10)</f>
        <v>#DIV/0!</v>
      </c>
      <c r="S31" s="149"/>
      <c r="T31" s="149"/>
      <c r="U31" s="150"/>
      <c r="V31" s="3"/>
      <c r="AD31" s="3"/>
      <c r="AE31" s="3"/>
      <c r="AF31" s="3"/>
      <c r="AG31" s="3"/>
      <c r="AH31" s="3"/>
      <c r="AI31" s="3"/>
    </row>
    <row r="32" spans="2:37" ht="26.4" hidden="1">
      <c r="B32" s="115"/>
      <c r="C32" s="13" t="s">
        <v>34</v>
      </c>
      <c r="D32" s="129">
        <v>5000000</v>
      </c>
      <c r="E32" s="130"/>
      <c r="F32" s="131">
        <v>25000000</v>
      </c>
      <c r="G32" s="132"/>
      <c r="H32" s="132"/>
      <c r="I32" s="133"/>
      <c r="J32" s="131">
        <v>25000500</v>
      </c>
      <c r="K32" s="132"/>
      <c r="L32" s="132"/>
      <c r="M32" s="133"/>
      <c r="N32" s="32"/>
      <c r="O32" s="32"/>
      <c r="P32" s="131">
        <v>10000000</v>
      </c>
      <c r="Q32" s="133"/>
      <c r="R32" s="134">
        <v>37000000</v>
      </c>
      <c r="S32" s="135"/>
      <c r="T32" s="135"/>
      <c r="U32" s="136"/>
      <c r="V32" s="35"/>
      <c r="AD32" s="3"/>
      <c r="AI32" s="3"/>
    </row>
    <row r="33" spans="1:37" ht="28.8">
      <c r="B33" s="3"/>
      <c r="C33" s="3"/>
      <c r="D33" s="3"/>
      <c r="E33" s="3"/>
      <c r="F33" s="24"/>
      <c r="J33" s="3"/>
      <c r="K33" s="3"/>
      <c r="L33" s="3"/>
      <c r="V33" s="33"/>
      <c r="AD33" s="3"/>
      <c r="AI33" s="3"/>
      <c r="AJ33" s="3"/>
      <c r="AK33" s="3"/>
    </row>
    <row r="34" spans="1:37" ht="24" customHeight="1">
      <c r="A34" s="97" t="s">
        <v>2</v>
      </c>
      <c r="B34" s="98"/>
      <c r="C34" s="99"/>
      <c r="D34" s="103" t="s">
        <v>10</v>
      </c>
      <c r="E34" s="116"/>
      <c r="F34" s="116"/>
      <c r="G34" s="116"/>
      <c r="H34" s="116"/>
      <c r="I34" s="116"/>
      <c r="J34" s="116"/>
      <c r="K34" s="116"/>
      <c r="L34" s="116"/>
      <c r="M34" s="116"/>
      <c r="N34" s="116"/>
      <c r="O34" s="116"/>
      <c r="P34" s="116"/>
      <c r="Q34" s="116"/>
      <c r="V34" s="33"/>
      <c r="AD34" s="3"/>
      <c r="AI34" s="3"/>
      <c r="AJ34" s="3"/>
      <c r="AK34" s="3"/>
    </row>
    <row r="35" spans="1:37" ht="24" customHeight="1">
      <c r="A35" s="100"/>
      <c r="B35" s="101"/>
      <c r="C35" s="102"/>
      <c r="D35" s="103"/>
      <c r="E35" s="116"/>
      <c r="F35" s="116"/>
      <c r="G35" s="116"/>
      <c r="H35" s="116"/>
      <c r="I35" s="116"/>
      <c r="J35" s="116"/>
      <c r="K35" s="116"/>
      <c r="L35" s="116"/>
      <c r="M35" s="116"/>
      <c r="N35" s="116"/>
      <c r="O35" s="116"/>
      <c r="P35" s="116"/>
      <c r="Q35" s="116"/>
      <c r="V35" s="33"/>
      <c r="AD35" s="3"/>
      <c r="AI35" s="3"/>
      <c r="AJ35" s="3"/>
      <c r="AK35" s="3"/>
    </row>
    <row r="36" spans="1:37" ht="22.2">
      <c r="T36" s="33"/>
      <c r="U36" s="3"/>
      <c r="AD36" s="3"/>
      <c r="AI36" s="3"/>
    </row>
    <row r="37" spans="1:37" ht="26.4">
      <c r="B37" s="2" t="s">
        <v>26</v>
      </c>
      <c r="C37" s="3"/>
      <c r="D37" s="2" t="s">
        <v>15</v>
      </c>
      <c r="E37" s="3"/>
      <c r="F37" s="3"/>
      <c r="G37" s="3"/>
      <c r="H37" s="3"/>
      <c r="I37" s="3"/>
      <c r="T37" s="34"/>
      <c r="U37" s="3"/>
    </row>
    <row r="38" spans="1:37" ht="26.4">
      <c r="B38" s="117" t="s">
        <v>4</v>
      </c>
      <c r="C38" s="117"/>
      <c r="D38" s="117" t="s">
        <v>142</v>
      </c>
      <c r="E38" s="117"/>
      <c r="F38" s="117" t="s">
        <v>161</v>
      </c>
      <c r="G38" s="117"/>
      <c r="H38" s="125" t="s">
        <v>144</v>
      </c>
      <c r="I38" s="126"/>
      <c r="J38" s="117" t="s">
        <v>145</v>
      </c>
      <c r="K38" s="117"/>
      <c r="V38" s="34"/>
      <c r="AJ38" s="3"/>
    </row>
    <row r="39" spans="1:37" ht="26.4">
      <c r="B39" s="117"/>
      <c r="C39" s="117"/>
      <c r="D39" s="4" t="s">
        <v>22</v>
      </c>
      <c r="E39" s="4" t="s">
        <v>24</v>
      </c>
      <c r="F39" s="4" t="s">
        <v>22</v>
      </c>
      <c r="G39" s="4" t="s">
        <v>24</v>
      </c>
      <c r="H39" s="4" t="s">
        <v>22</v>
      </c>
      <c r="I39" s="4" t="s">
        <v>24</v>
      </c>
      <c r="J39" s="4" t="s">
        <v>22</v>
      </c>
      <c r="K39" s="4" t="s">
        <v>24</v>
      </c>
      <c r="V39" s="34"/>
      <c r="AJ39" s="3"/>
    </row>
    <row r="40" spans="1:37" ht="26.4">
      <c r="B40" s="127"/>
      <c r="C40" s="128"/>
      <c r="D40" s="19"/>
      <c r="E40" s="19"/>
      <c r="F40" s="19"/>
      <c r="G40" s="19"/>
      <c r="H40" s="19"/>
      <c r="I40" s="19"/>
      <c r="J40" s="19"/>
      <c r="K40" s="19"/>
      <c r="V40" s="3"/>
    </row>
    <row r="41" spans="1:37" ht="26.4">
      <c r="B41" s="125"/>
      <c r="C41" s="126"/>
      <c r="D41" s="19"/>
      <c r="E41" s="19"/>
      <c r="F41" s="19"/>
      <c r="G41" s="19"/>
      <c r="H41" s="19"/>
      <c r="I41" s="19"/>
      <c r="J41" s="19"/>
      <c r="K41" s="19"/>
      <c r="V41" s="3"/>
      <c r="AJ41" s="3"/>
    </row>
    <row r="42" spans="1:37" ht="26.4">
      <c r="B42" s="127"/>
      <c r="C42" s="128"/>
      <c r="D42" s="19"/>
      <c r="E42" s="19"/>
      <c r="F42" s="19"/>
      <c r="G42" s="19"/>
      <c r="H42" s="19"/>
      <c r="I42" s="19"/>
      <c r="J42" s="19"/>
      <c r="K42" s="19"/>
      <c r="V42" s="3"/>
      <c r="AJ42" s="3"/>
      <c r="AK42" s="3"/>
    </row>
    <row r="43" spans="1:37" ht="26.4">
      <c r="B43" s="125"/>
      <c r="C43" s="126"/>
      <c r="D43" s="19"/>
      <c r="E43" s="19"/>
      <c r="F43" s="19"/>
      <c r="G43" s="19"/>
      <c r="H43" s="19"/>
      <c r="I43" s="19"/>
      <c r="J43" s="19"/>
      <c r="K43" s="19"/>
      <c r="V43" s="3"/>
      <c r="AJ43" s="3"/>
      <c r="AK43" s="3"/>
    </row>
    <row r="44" spans="1:37" ht="26.4">
      <c r="B44" s="127"/>
      <c r="C44" s="128"/>
      <c r="D44" s="19"/>
      <c r="E44" s="19"/>
      <c r="F44" s="19"/>
      <c r="G44" s="19"/>
      <c r="H44" s="19"/>
      <c r="I44" s="19"/>
      <c r="J44" s="19"/>
      <c r="K44" s="19"/>
      <c r="V44" s="35"/>
      <c r="AJ44" s="3"/>
      <c r="AK44" s="3"/>
    </row>
    <row r="45" spans="1:37" ht="26.4">
      <c r="B45" s="125"/>
      <c r="C45" s="126"/>
      <c r="D45" s="19"/>
      <c r="E45" s="19"/>
      <c r="F45" s="19"/>
      <c r="G45" s="19"/>
      <c r="H45" s="19"/>
      <c r="I45" s="19"/>
      <c r="J45" s="19"/>
      <c r="K45" s="19"/>
      <c r="V45" s="35"/>
      <c r="AJ45" s="3"/>
      <c r="AK45" s="3"/>
    </row>
    <row r="46" spans="1:37" ht="26.4">
      <c r="B46" s="125"/>
      <c r="C46" s="126"/>
      <c r="D46" s="19"/>
      <c r="E46" s="19"/>
      <c r="F46" s="19"/>
      <c r="G46" s="19"/>
      <c r="H46" s="19"/>
      <c r="I46" s="19"/>
      <c r="J46" s="19"/>
      <c r="K46" s="19"/>
      <c r="V46" s="35"/>
      <c r="AJ46" s="3"/>
      <c r="AK46" s="3"/>
    </row>
    <row r="47" spans="1:37" ht="26.4">
      <c r="B47" s="127"/>
      <c r="C47" s="128"/>
      <c r="D47" s="19"/>
      <c r="E47" s="19"/>
      <c r="F47" s="19"/>
      <c r="G47" s="19"/>
      <c r="H47" s="19"/>
      <c r="I47" s="19"/>
      <c r="J47" s="19"/>
      <c r="K47" s="19"/>
      <c r="V47" s="35"/>
      <c r="AJ47" s="3"/>
      <c r="AK47" s="3"/>
    </row>
    <row r="48" spans="1:37" ht="26.4">
      <c r="B48" s="125"/>
      <c r="C48" s="126"/>
      <c r="D48" s="19"/>
      <c r="E48" s="19"/>
      <c r="F48" s="19"/>
      <c r="G48" s="19"/>
      <c r="H48" s="19"/>
      <c r="I48" s="19"/>
      <c r="J48" s="19"/>
      <c r="K48" s="19"/>
      <c r="V48" s="35"/>
      <c r="AJ48" s="3"/>
      <c r="AK48" s="3"/>
    </row>
    <row r="49" spans="2:37" ht="26.4">
      <c r="B49" s="125"/>
      <c r="C49" s="126"/>
      <c r="D49" s="20"/>
      <c r="E49" s="20"/>
      <c r="F49" s="20"/>
      <c r="G49" s="20"/>
      <c r="H49" s="20"/>
      <c r="I49" s="20"/>
      <c r="J49" s="20"/>
      <c r="K49" s="20"/>
      <c r="V49" s="35"/>
      <c r="AJ49" s="3"/>
      <c r="AK49" s="3"/>
    </row>
    <row r="50" spans="2:37" ht="26.4">
      <c r="B50" s="125"/>
      <c r="C50" s="126"/>
      <c r="D50" s="20"/>
      <c r="E50" s="20"/>
      <c r="F50" s="20"/>
      <c r="G50" s="20"/>
      <c r="H50" s="20"/>
      <c r="I50" s="20"/>
      <c r="J50" s="20"/>
      <c r="K50" s="20"/>
      <c r="V50" s="35"/>
      <c r="AJ50" s="3"/>
      <c r="AK50" s="3"/>
    </row>
    <row r="51" spans="2:37" ht="26.4">
      <c r="B51" s="125"/>
      <c r="C51" s="126"/>
      <c r="D51" s="20"/>
      <c r="E51" s="20"/>
      <c r="F51" s="20"/>
      <c r="G51" s="20"/>
      <c r="H51" s="20"/>
      <c r="I51" s="20"/>
      <c r="J51" s="20"/>
      <c r="K51" s="20"/>
      <c r="V51" s="35"/>
      <c r="AJ51" s="3"/>
      <c r="AK51" s="3"/>
    </row>
    <row r="52" spans="2:37" ht="26.4">
      <c r="B52" s="125"/>
      <c r="C52" s="126"/>
      <c r="D52" s="20"/>
      <c r="E52" s="20"/>
      <c r="F52" s="20"/>
      <c r="G52" s="20"/>
      <c r="H52" s="20"/>
      <c r="I52" s="20"/>
      <c r="J52" s="20"/>
      <c r="K52" s="20"/>
      <c r="V52" s="35"/>
      <c r="AJ52" s="3"/>
      <c r="AK52" s="3"/>
    </row>
    <row r="53" spans="2:37" ht="26.4">
      <c r="B53" s="125"/>
      <c r="C53" s="126"/>
      <c r="D53" s="20"/>
      <c r="E53" s="20"/>
      <c r="F53" s="20"/>
      <c r="G53" s="20"/>
      <c r="H53" s="20"/>
      <c r="I53" s="20"/>
      <c r="J53" s="20"/>
      <c r="K53" s="20"/>
      <c r="V53" s="35"/>
      <c r="AJ53" s="3"/>
      <c r="AK53" s="3"/>
    </row>
    <row r="54" spans="2:37" ht="26.4">
      <c r="B54" s="117" t="s">
        <v>25</v>
      </c>
      <c r="C54" s="4" t="s">
        <v>36</v>
      </c>
      <c r="D54" s="21">
        <f t="shared" ref="D54:K54" si="1">SUM(D40:D53)</f>
        <v>0</v>
      </c>
      <c r="E54" s="21">
        <f t="shared" si="1"/>
        <v>0</v>
      </c>
      <c r="F54" s="21">
        <f t="shared" si="1"/>
        <v>0</v>
      </c>
      <c r="G54" s="21">
        <f t="shared" si="1"/>
        <v>0</v>
      </c>
      <c r="H54" s="21">
        <f t="shared" si="1"/>
        <v>0</v>
      </c>
      <c r="I54" s="21">
        <f t="shared" si="1"/>
        <v>0</v>
      </c>
      <c r="J54" s="21">
        <f t="shared" si="1"/>
        <v>0</v>
      </c>
      <c r="K54" s="21">
        <f t="shared" si="1"/>
        <v>0</v>
      </c>
    </row>
    <row r="55" spans="2:37" ht="26.4">
      <c r="B55" s="117"/>
      <c r="C55" s="4" t="s">
        <v>37</v>
      </c>
      <c r="D55" s="119">
        <f>D54+E54</f>
        <v>0</v>
      </c>
      <c r="E55" s="120"/>
      <c r="F55" s="119">
        <f>F54+G54</f>
        <v>0</v>
      </c>
      <c r="G55" s="120"/>
      <c r="H55" s="119">
        <f>H54+I54</f>
        <v>0</v>
      </c>
      <c r="I55" s="120"/>
      <c r="J55" s="119">
        <f>J54+K54</f>
        <v>0</v>
      </c>
      <c r="K55" s="120"/>
    </row>
    <row r="56" spans="2:37" ht="26.4">
      <c r="B56" s="117" t="s">
        <v>32</v>
      </c>
      <c r="C56" s="117"/>
      <c r="D56" s="121" t="e">
        <f>D57/(D55*10)*100</f>
        <v>#DIV/0!</v>
      </c>
      <c r="E56" s="122"/>
      <c r="F56" s="121" t="e">
        <f>F57/(F55*10)*100</f>
        <v>#DIV/0!</v>
      </c>
      <c r="G56" s="122"/>
      <c r="H56" s="121" t="e">
        <f t="shared" ref="H56" si="2">H57/(H55*10)*100</f>
        <v>#DIV/0!</v>
      </c>
      <c r="I56" s="122"/>
      <c r="J56" s="121" t="e">
        <f t="shared" ref="J56" si="3">J57/(J55*10)*100</f>
        <v>#DIV/0!</v>
      </c>
      <c r="K56" s="122"/>
    </row>
    <row r="57" spans="2:37" ht="26.4">
      <c r="B57" s="117" t="s">
        <v>34</v>
      </c>
      <c r="C57" s="117"/>
      <c r="D57" s="123"/>
      <c r="E57" s="124"/>
      <c r="F57" s="123"/>
      <c r="G57" s="124"/>
      <c r="H57" s="27"/>
      <c r="I57" s="27"/>
      <c r="J57" s="123"/>
      <c r="K57" s="124"/>
    </row>
    <row r="60" spans="2:37" ht="26.4">
      <c r="B60" s="2" t="s">
        <v>1</v>
      </c>
      <c r="E60" s="2" t="s">
        <v>15</v>
      </c>
    </row>
    <row r="61" spans="2:37" ht="26.4">
      <c r="B61" s="118" t="s">
        <v>4</v>
      </c>
      <c r="C61" s="94" t="s">
        <v>38</v>
      </c>
      <c r="D61" s="95"/>
      <c r="E61" s="96"/>
      <c r="F61" s="94" t="s">
        <v>39</v>
      </c>
      <c r="G61" s="95"/>
      <c r="H61" s="96"/>
      <c r="I61" s="94" t="s">
        <v>40</v>
      </c>
      <c r="J61" s="95"/>
      <c r="K61" s="96"/>
    </row>
    <row r="62" spans="2:37" ht="26.4">
      <c r="B62" s="117"/>
      <c r="C62" s="14" t="s">
        <v>146</v>
      </c>
      <c r="D62" s="14" t="s">
        <v>171</v>
      </c>
      <c r="E62" s="14" t="s">
        <v>25</v>
      </c>
      <c r="F62" s="14" t="s">
        <v>146</v>
      </c>
      <c r="G62" s="14" t="s">
        <v>171</v>
      </c>
      <c r="H62" s="14" t="s">
        <v>25</v>
      </c>
      <c r="I62" s="14" t="s">
        <v>146</v>
      </c>
      <c r="J62" s="14" t="s">
        <v>171</v>
      </c>
      <c r="K62" s="14" t="s">
        <v>25</v>
      </c>
    </row>
    <row r="63" spans="2:37" ht="26.4">
      <c r="B63" s="5"/>
      <c r="C63" s="15">
        <f>SUM(H8:I8)</f>
        <v>0</v>
      </c>
      <c r="D63" s="15">
        <f>SUM(L8:M8)</f>
        <v>0</v>
      </c>
      <c r="E63" s="15">
        <f t="shared" ref="E63:E76" si="4">SUM(C63:D63)</f>
        <v>0</v>
      </c>
      <c r="F63" s="25">
        <f>SUM(J8:K8)</f>
        <v>0</v>
      </c>
      <c r="G63" s="25">
        <f>SUM(N8:O8)</f>
        <v>0</v>
      </c>
      <c r="H63" s="25">
        <f t="shared" ref="H63:H76" si="5">SUM(F63:G63)</f>
        <v>0</v>
      </c>
      <c r="I63" s="28">
        <f>SUM(F40:G40)</f>
        <v>0</v>
      </c>
      <c r="J63" s="28">
        <f>SUM(H40:I40)</f>
        <v>0</v>
      </c>
      <c r="K63" s="29">
        <f t="shared" ref="K63:K76" si="6">SUM(I63:J63)</f>
        <v>0</v>
      </c>
    </row>
    <row r="64" spans="2:37" ht="26.4">
      <c r="B64" s="5"/>
      <c r="C64" s="15">
        <f t="shared" ref="C64:C76" si="7">SUM(H9:I9)</f>
        <v>0</v>
      </c>
      <c r="D64" s="15">
        <f t="shared" ref="D64:D76" si="8">SUM(L9:M9)</f>
        <v>0</v>
      </c>
      <c r="E64" s="15">
        <f t="shared" si="4"/>
        <v>0</v>
      </c>
      <c r="F64" s="25">
        <f t="shared" ref="F64:F76" si="9">SUM(J9:K9)</f>
        <v>0</v>
      </c>
      <c r="G64" s="25">
        <f t="shared" ref="G64:G76" si="10">SUM(N9:O9)</f>
        <v>0</v>
      </c>
      <c r="H64" s="25">
        <f t="shared" si="5"/>
        <v>0</v>
      </c>
      <c r="I64" s="28">
        <f t="shared" ref="I64:I76" si="11">SUM(F41:G41)</f>
        <v>0</v>
      </c>
      <c r="J64" s="28">
        <f t="shared" ref="J64:J76" si="12">SUM(H41:I41)</f>
        <v>0</v>
      </c>
      <c r="K64" s="29">
        <f t="shared" si="6"/>
        <v>0</v>
      </c>
    </row>
    <row r="65" spans="2:11" ht="26.4">
      <c r="B65" s="5"/>
      <c r="C65" s="15">
        <f t="shared" si="7"/>
        <v>0</v>
      </c>
      <c r="D65" s="15">
        <f t="shared" si="8"/>
        <v>0</v>
      </c>
      <c r="E65" s="15">
        <f t="shared" si="4"/>
        <v>0</v>
      </c>
      <c r="F65" s="25">
        <f t="shared" si="9"/>
        <v>0</v>
      </c>
      <c r="G65" s="25">
        <f t="shared" si="10"/>
        <v>0</v>
      </c>
      <c r="H65" s="25">
        <f t="shared" si="5"/>
        <v>0</v>
      </c>
      <c r="I65" s="28">
        <f t="shared" si="11"/>
        <v>0</v>
      </c>
      <c r="J65" s="28">
        <f t="shared" si="12"/>
        <v>0</v>
      </c>
      <c r="K65" s="29">
        <f t="shared" si="6"/>
        <v>0</v>
      </c>
    </row>
    <row r="66" spans="2:11" ht="26.4">
      <c r="B66" s="5"/>
      <c r="C66" s="15">
        <f t="shared" si="7"/>
        <v>0</v>
      </c>
      <c r="D66" s="15">
        <f t="shared" si="8"/>
        <v>0</v>
      </c>
      <c r="E66" s="15">
        <f t="shared" si="4"/>
        <v>0</v>
      </c>
      <c r="F66" s="25">
        <f t="shared" si="9"/>
        <v>0</v>
      </c>
      <c r="G66" s="25">
        <f t="shared" si="10"/>
        <v>0</v>
      </c>
      <c r="H66" s="25">
        <f t="shared" si="5"/>
        <v>0</v>
      </c>
      <c r="I66" s="28">
        <f t="shared" si="11"/>
        <v>0</v>
      </c>
      <c r="J66" s="28">
        <f t="shared" si="12"/>
        <v>0</v>
      </c>
      <c r="K66" s="29">
        <f t="shared" si="6"/>
        <v>0</v>
      </c>
    </row>
    <row r="67" spans="2:11" ht="26.4">
      <c r="B67" s="5"/>
      <c r="C67" s="15">
        <f t="shared" si="7"/>
        <v>0</v>
      </c>
      <c r="D67" s="15">
        <f t="shared" si="8"/>
        <v>0</v>
      </c>
      <c r="E67" s="15">
        <f t="shared" si="4"/>
        <v>0</v>
      </c>
      <c r="F67" s="25">
        <f t="shared" si="9"/>
        <v>0</v>
      </c>
      <c r="G67" s="25">
        <f t="shared" si="10"/>
        <v>0</v>
      </c>
      <c r="H67" s="25">
        <f t="shared" si="5"/>
        <v>0</v>
      </c>
      <c r="I67" s="28">
        <f t="shared" si="11"/>
        <v>0</v>
      </c>
      <c r="J67" s="28">
        <f t="shared" si="12"/>
        <v>0</v>
      </c>
      <c r="K67" s="29">
        <f t="shared" si="6"/>
        <v>0</v>
      </c>
    </row>
    <row r="68" spans="2:11" ht="26.4">
      <c r="B68" s="5"/>
      <c r="C68" s="15">
        <f t="shared" si="7"/>
        <v>0</v>
      </c>
      <c r="D68" s="15">
        <f t="shared" si="8"/>
        <v>0</v>
      </c>
      <c r="E68" s="15">
        <f t="shared" si="4"/>
        <v>0</v>
      </c>
      <c r="F68" s="25">
        <f t="shared" si="9"/>
        <v>0</v>
      </c>
      <c r="G68" s="25">
        <f t="shared" si="10"/>
        <v>0</v>
      </c>
      <c r="H68" s="25">
        <f t="shared" si="5"/>
        <v>0</v>
      </c>
      <c r="I68" s="28">
        <f t="shared" si="11"/>
        <v>0</v>
      </c>
      <c r="J68" s="28">
        <f t="shared" si="12"/>
        <v>0</v>
      </c>
      <c r="K68" s="29">
        <f t="shared" si="6"/>
        <v>0</v>
      </c>
    </row>
    <row r="69" spans="2:11" ht="26.4">
      <c r="B69" s="5"/>
      <c r="C69" s="15">
        <f t="shared" si="7"/>
        <v>0</v>
      </c>
      <c r="D69" s="15">
        <f t="shared" si="8"/>
        <v>0</v>
      </c>
      <c r="E69" s="15">
        <f t="shared" si="4"/>
        <v>0</v>
      </c>
      <c r="F69" s="25">
        <f t="shared" si="9"/>
        <v>0</v>
      </c>
      <c r="G69" s="25">
        <f t="shared" si="10"/>
        <v>0</v>
      </c>
      <c r="H69" s="25">
        <f t="shared" si="5"/>
        <v>0</v>
      </c>
      <c r="I69" s="28">
        <f t="shared" si="11"/>
        <v>0</v>
      </c>
      <c r="J69" s="28">
        <f t="shared" si="12"/>
        <v>0</v>
      </c>
      <c r="K69" s="29">
        <f t="shared" si="6"/>
        <v>0</v>
      </c>
    </row>
    <row r="70" spans="2:11" ht="26.4">
      <c r="B70" s="5"/>
      <c r="C70" s="15">
        <f t="shared" si="7"/>
        <v>0</v>
      </c>
      <c r="D70" s="15">
        <f t="shared" si="8"/>
        <v>0</v>
      </c>
      <c r="E70" s="15">
        <f t="shared" si="4"/>
        <v>0</v>
      </c>
      <c r="F70" s="25">
        <f t="shared" si="9"/>
        <v>0</v>
      </c>
      <c r="G70" s="25">
        <f t="shared" si="10"/>
        <v>0</v>
      </c>
      <c r="H70" s="25">
        <f t="shared" si="5"/>
        <v>0</v>
      </c>
      <c r="I70" s="28">
        <f t="shared" si="11"/>
        <v>0</v>
      </c>
      <c r="J70" s="28">
        <f t="shared" si="12"/>
        <v>0</v>
      </c>
      <c r="K70" s="29">
        <f t="shared" si="6"/>
        <v>0</v>
      </c>
    </row>
    <row r="71" spans="2:11" ht="26.4">
      <c r="B71" s="5"/>
      <c r="C71" s="15">
        <f t="shared" si="7"/>
        <v>0</v>
      </c>
      <c r="D71" s="15">
        <f t="shared" si="8"/>
        <v>0</v>
      </c>
      <c r="E71" s="15">
        <f t="shared" si="4"/>
        <v>0</v>
      </c>
      <c r="F71" s="25">
        <f t="shared" si="9"/>
        <v>0</v>
      </c>
      <c r="G71" s="25">
        <f t="shared" si="10"/>
        <v>0</v>
      </c>
      <c r="H71" s="25">
        <f t="shared" si="5"/>
        <v>0</v>
      </c>
      <c r="I71" s="28">
        <f t="shared" si="11"/>
        <v>0</v>
      </c>
      <c r="J71" s="28">
        <f t="shared" si="12"/>
        <v>0</v>
      </c>
      <c r="K71" s="29">
        <f t="shared" si="6"/>
        <v>0</v>
      </c>
    </row>
    <row r="72" spans="2:11" ht="26.4">
      <c r="B72" s="4"/>
      <c r="C72" s="15">
        <f t="shared" si="7"/>
        <v>0</v>
      </c>
      <c r="D72" s="15">
        <f t="shared" si="8"/>
        <v>0</v>
      </c>
      <c r="E72" s="15">
        <f t="shared" si="4"/>
        <v>0</v>
      </c>
      <c r="F72" s="25">
        <f t="shared" si="9"/>
        <v>0</v>
      </c>
      <c r="G72" s="25">
        <f t="shared" si="10"/>
        <v>0</v>
      </c>
      <c r="H72" s="25">
        <f t="shared" si="5"/>
        <v>0</v>
      </c>
      <c r="I72" s="28">
        <f t="shared" si="11"/>
        <v>0</v>
      </c>
      <c r="J72" s="28">
        <f t="shared" si="12"/>
        <v>0</v>
      </c>
      <c r="K72" s="29">
        <f t="shared" si="6"/>
        <v>0</v>
      </c>
    </row>
    <row r="73" spans="2:11" ht="26.4">
      <c r="B73" s="4"/>
      <c r="C73" s="15">
        <f t="shared" si="7"/>
        <v>0</v>
      </c>
      <c r="D73" s="15">
        <f t="shared" si="8"/>
        <v>0</v>
      </c>
      <c r="E73" s="15">
        <f t="shared" si="4"/>
        <v>0</v>
      </c>
      <c r="F73" s="25">
        <f t="shared" si="9"/>
        <v>0</v>
      </c>
      <c r="G73" s="25">
        <f t="shared" si="10"/>
        <v>0</v>
      </c>
      <c r="H73" s="25">
        <f t="shared" si="5"/>
        <v>0</v>
      </c>
      <c r="I73" s="28">
        <f t="shared" si="11"/>
        <v>0</v>
      </c>
      <c r="J73" s="28">
        <f t="shared" si="12"/>
        <v>0</v>
      </c>
      <c r="K73" s="29">
        <f t="shared" si="6"/>
        <v>0</v>
      </c>
    </row>
    <row r="74" spans="2:11" ht="26.4">
      <c r="B74" s="4"/>
      <c r="C74" s="15">
        <f t="shared" si="7"/>
        <v>0</v>
      </c>
      <c r="D74" s="15">
        <f t="shared" si="8"/>
        <v>0</v>
      </c>
      <c r="E74" s="15">
        <f t="shared" si="4"/>
        <v>0</v>
      </c>
      <c r="F74" s="25">
        <f t="shared" si="9"/>
        <v>0</v>
      </c>
      <c r="G74" s="25">
        <f t="shared" si="10"/>
        <v>0</v>
      </c>
      <c r="H74" s="25">
        <f t="shared" si="5"/>
        <v>0</v>
      </c>
      <c r="I74" s="28">
        <f t="shared" si="11"/>
        <v>0</v>
      </c>
      <c r="J74" s="28">
        <f t="shared" si="12"/>
        <v>0</v>
      </c>
      <c r="K74" s="29">
        <f t="shared" si="6"/>
        <v>0</v>
      </c>
    </row>
    <row r="75" spans="2:11" ht="26.4">
      <c r="B75" s="4"/>
      <c r="C75" s="15">
        <f t="shared" si="7"/>
        <v>0</v>
      </c>
      <c r="D75" s="15">
        <f t="shared" si="8"/>
        <v>0</v>
      </c>
      <c r="E75" s="15">
        <f t="shared" si="4"/>
        <v>0</v>
      </c>
      <c r="F75" s="25">
        <f t="shared" si="9"/>
        <v>0</v>
      </c>
      <c r="G75" s="25">
        <f t="shared" si="10"/>
        <v>0</v>
      </c>
      <c r="H75" s="25">
        <f t="shared" si="5"/>
        <v>0</v>
      </c>
      <c r="I75" s="28">
        <f t="shared" si="11"/>
        <v>0</v>
      </c>
      <c r="J75" s="28">
        <f t="shared" si="12"/>
        <v>0</v>
      </c>
      <c r="K75" s="29">
        <f t="shared" si="6"/>
        <v>0</v>
      </c>
    </row>
    <row r="76" spans="2:11" ht="26.4">
      <c r="B76" s="4"/>
      <c r="C76" s="15">
        <f t="shared" si="7"/>
        <v>0</v>
      </c>
      <c r="D76" s="15">
        <f t="shared" si="8"/>
        <v>0</v>
      </c>
      <c r="E76" s="15">
        <f t="shared" si="4"/>
        <v>0</v>
      </c>
      <c r="F76" s="25">
        <f t="shared" si="9"/>
        <v>0</v>
      </c>
      <c r="G76" s="25">
        <f t="shared" si="10"/>
        <v>0</v>
      </c>
      <c r="H76" s="25">
        <f t="shared" si="5"/>
        <v>0</v>
      </c>
      <c r="I76" s="28">
        <f t="shared" si="11"/>
        <v>0</v>
      </c>
      <c r="J76" s="28">
        <f t="shared" si="12"/>
        <v>0</v>
      </c>
      <c r="K76" s="29">
        <f t="shared" si="6"/>
        <v>0</v>
      </c>
    </row>
    <row r="77" spans="2:11" ht="26.4">
      <c r="B77" s="4" t="s">
        <v>25</v>
      </c>
      <c r="C77" s="15">
        <f t="shared" ref="C77:K77" si="13">SUM(C63:C76)</f>
        <v>0</v>
      </c>
      <c r="D77" s="15">
        <f t="shared" si="13"/>
        <v>0</v>
      </c>
      <c r="E77" s="15">
        <f t="shared" si="13"/>
        <v>0</v>
      </c>
      <c r="F77" s="15">
        <f t="shared" si="13"/>
        <v>0</v>
      </c>
      <c r="G77" s="15">
        <f t="shared" si="13"/>
        <v>0</v>
      </c>
      <c r="H77" s="15">
        <f t="shared" si="13"/>
        <v>0</v>
      </c>
      <c r="I77" s="15">
        <f t="shared" si="13"/>
        <v>0</v>
      </c>
      <c r="J77" s="15">
        <f t="shared" si="13"/>
        <v>0</v>
      </c>
      <c r="K77" s="15">
        <f t="shared" si="13"/>
        <v>0</v>
      </c>
    </row>
  </sheetData>
  <mergeCells count="130">
    <mergeCell ref="B5:C5"/>
    <mergeCell ref="D5:E5"/>
    <mergeCell ref="F5:I5"/>
    <mergeCell ref="J5:M5"/>
    <mergeCell ref="N5:O5"/>
    <mergeCell ref="P5:Q5"/>
    <mergeCell ref="R5:U5"/>
    <mergeCell ref="D6:E6"/>
    <mergeCell ref="F6:G6"/>
    <mergeCell ref="H6:I6"/>
    <mergeCell ref="J6:K6"/>
    <mergeCell ref="L6:M6"/>
    <mergeCell ref="N6:O6"/>
    <mergeCell ref="P6:Q6"/>
    <mergeCell ref="R6:S6"/>
    <mergeCell ref="T6:U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D23:G23"/>
    <mergeCell ref="H23:K23"/>
    <mergeCell ref="L23:O23"/>
    <mergeCell ref="P23:S23"/>
    <mergeCell ref="T23:U23"/>
    <mergeCell ref="D24:G24"/>
    <mergeCell ref="H24:K24"/>
    <mergeCell ref="L24:O24"/>
    <mergeCell ref="P24:S24"/>
    <mergeCell ref="T24:U24"/>
    <mergeCell ref="D25:G25"/>
    <mergeCell ref="H25:K25"/>
    <mergeCell ref="L25:O25"/>
    <mergeCell ref="P25:S25"/>
    <mergeCell ref="T25:U25"/>
    <mergeCell ref="D26:E26"/>
    <mergeCell ref="F26:I26"/>
    <mergeCell ref="J26:M26"/>
    <mergeCell ref="N26:O26"/>
    <mergeCell ref="P26:Q26"/>
    <mergeCell ref="R26:U26"/>
    <mergeCell ref="D27:E27"/>
    <mergeCell ref="F27:I27"/>
    <mergeCell ref="J27:M27"/>
    <mergeCell ref="N27:O27"/>
    <mergeCell ref="P27:Q27"/>
    <mergeCell ref="R27:U27"/>
    <mergeCell ref="D28:E28"/>
    <mergeCell ref="F28:I28"/>
    <mergeCell ref="J28:M28"/>
    <mergeCell ref="N28:O28"/>
    <mergeCell ref="P28:Q28"/>
    <mergeCell ref="R28:U28"/>
    <mergeCell ref="D29:G29"/>
    <mergeCell ref="H29:K29"/>
    <mergeCell ref="L29:M29"/>
    <mergeCell ref="P29:S29"/>
    <mergeCell ref="T29:U29"/>
    <mergeCell ref="D30:G30"/>
    <mergeCell ref="H30:K30"/>
    <mergeCell ref="L30:M30"/>
    <mergeCell ref="P30:S30"/>
    <mergeCell ref="T30:U30"/>
    <mergeCell ref="D31:E31"/>
    <mergeCell ref="F31:I31"/>
    <mergeCell ref="J31:M31"/>
    <mergeCell ref="P31:Q31"/>
    <mergeCell ref="R31:U31"/>
    <mergeCell ref="D32:E32"/>
    <mergeCell ref="F32:I32"/>
    <mergeCell ref="J32:M32"/>
    <mergeCell ref="P32:Q32"/>
    <mergeCell ref="R32:U32"/>
    <mergeCell ref="D38:E38"/>
    <mergeCell ref="F38:G38"/>
    <mergeCell ref="H38:I38"/>
    <mergeCell ref="J38:K38"/>
    <mergeCell ref="B40:C40"/>
    <mergeCell ref="B41:C41"/>
    <mergeCell ref="B42:C42"/>
    <mergeCell ref="B43:C43"/>
    <mergeCell ref="B44:C44"/>
    <mergeCell ref="B45:C45"/>
    <mergeCell ref="B46:C46"/>
    <mergeCell ref="B47:C47"/>
    <mergeCell ref="B48:C48"/>
    <mergeCell ref="J57:K57"/>
    <mergeCell ref="B49:C49"/>
    <mergeCell ref="B50:C50"/>
    <mergeCell ref="B51:C51"/>
    <mergeCell ref="B52:C52"/>
    <mergeCell ref="B53:C53"/>
    <mergeCell ref="D55:E55"/>
    <mergeCell ref="F55:G55"/>
    <mergeCell ref="H55:I55"/>
    <mergeCell ref="C61:E61"/>
    <mergeCell ref="F61:H61"/>
    <mergeCell ref="I61:K61"/>
    <mergeCell ref="A1:C2"/>
    <mergeCell ref="D1:Q2"/>
    <mergeCell ref="B6:C7"/>
    <mergeCell ref="B23:B25"/>
    <mergeCell ref="B26:B28"/>
    <mergeCell ref="B29:B30"/>
    <mergeCell ref="B31:B32"/>
    <mergeCell ref="A34:C35"/>
    <mergeCell ref="D34:Q35"/>
    <mergeCell ref="B38:C39"/>
    <mergeCell ref="B54:B55"/>
    <mergeCell ref="B61:B62"/>
    <mergeCell ref="J55:K55"/>
    <mergeCell ref="B56:C56"/>
    <mergeCell ref="D56:E56"/>
    <mergeCell ref="F56:G56"/>
    <mergeCell ref="H56:I56"/>
    <mergeCell ref="J56:K56"/>
    <mergeCell ref="B57:C57"/>
    <mergeCell ref="D57:E57"/>
    <mergeCell ref="F57:G57"/>
  </mergeCells>
  <phoneticPr fontId="4"/>
  <pageMargins left="0.70866141732283472" right="0.70866141732283472" top="0.74803149606299213" bottom="0.74803149606299213" header="0.31496062992125984" footer="0.31496062992125984"/>
  <rowBreaks count="1" manualBreakCount="1">
    <brk id="33" max="20" man="1"/>
  </rowBreaks>
  <colBreaks count="1" manualBreakCount="1">
    <brk id="33"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topLeftCell="A3" zoomScaleSheetLayoutView="100" workbookViewId="0">
      <selection activeCell="E34" sqref="E34"/>
    </sheetView>
  </sheetViews>
  <sheetFormatPr defaultRowHeight="18"/>
  <cols>
    <col min="1" max="1" width="10.59765625" customWidth="1"/>
    <col min="2" max="2" width="16.796875" customWidth="1"/>
    <col min="3" max="3" width="25.59765625" customWidth="1"/>
    <col min="4" max="4" width="20.296875" customWidth="1"/>
    <col min="5" max="5" width="16.5" customWidth="1"/>
    <col min="6" max="6" width="25.59765625" customWidth="1"/>
    <col min="7" max="7" width="20.296875" customWidth="1"/>
    <col min="8" max="8" width="15.19921875" customWidth="1"/>
    <col min="9" max="9" width="25.59765625" customWidth="1"/>
    <col min="10" max="10" width="20.296875" customWidth="1"/>
    <col min="11" max="11" width="17.19921875" customWidth="1"/>
    <col min="12" max="12" width="15.796875" customWidth="1"/>
    <col min="13" max="13" width="15.59765625" customWidth="1"/>
    <col min="14" max="14" width="15.796875" customWidth="1"/>
    <col min="15" max="15" width="21.5" customWidth="1"/>
    <col min="16" max="16" width="12.69921875" customWidth="1"/>
    <col min="17" max="17" width="16.796875" customWidth="1"/>
  </cols>
  <sheetData>
    <row r="1" spans="1:22" ht="18.75" customHeight="1">
      <c r="A1" s="190" t="s">
        <v>41</v>
      </c>
      <c r="B1" s="191"/>
      <c r="C1" s="196" t="s">
        <v>48</v>
      </c>
      <c r="D1" s="197"/>
      <c r="E1" s="197"/>
      <c r="F1" s="197"/>
      <c r="G1" s="197"/>
      <c r="H1" s="197"/>
      <c r="I1" s="197"/>
      <c r="J1" s="197"/>
      <c r="K1" s="197"/>
      <c r="L1" s="197"/>
      <c r="M1" s="197"/>
      <c r="N1" s="197"/>
      <c r="O1" s="197"/>
      <c r="P1" s="52"/>
      <c r="Q1" s="52"/>
    </row>
    <row r="2" spans="1:22" ht="18.75" customHeight="1">
      <c r="A2" s="192"/>
      <c r="B2" s="193"/>
      <c r="C2" s="196"/>
      <c r="D2" s="197"/>
      <c r="E2" s="197"/>
      <c r="F2" s="197"/>
      <c r="G2" s="197"/>
      <c r="H2" s="197"/>
      <c r="I2" s="197"/>
      <c r="J2" s="197"/>
      <c r="K2" s="197"/>
      <c r="L2" s="197"/>
      <c r="M2" s="197"/>
      <c r="N2" s="197"/>
      <c r="O2" s="197"/>
      <c r="P2" s="52"/>
      <c r="Q2" s="52"/>
    </row>
    <row r="3" spans="1:22" ht="18.75" customHeight="1">
      <c r="A3" s="192"/>
      <c r="B3" s="193"/>
      <c r="C3" s="196"/>
      <c r="D3" s="197"/>
      <c r="E3" s="197"/>
      <c r="F3" s="197"/>
      <c r="G3" s="197"/>
      <c r="H3" s="197"/>
      <c r="I3" s="197"/>
      <c r="J3" s="197"/>
      <c r="K3" s="197"/>
      <c r="L3" s="197"/>
      <c r="M3" s="197"/>
      <c r="N3" s="197"/>
      <c r="O3" s="197"/>
      <c r="P3" s="45"/>
      <c r="Q3" s="45"/>
    </row>
    <row r="4" spans="1:22" ht="39.75" customHeight="1">
      <c r="A4" s="194"/>
      <c r="B4" s="195"/>
      <c r="C4" s="196"/>
      <c r="D4" s="197"/>
      <c r="E4" s="197"/>
      <c r="F4" s="197"/>
      <c r="G4" s="197"/>
      <c r="H4" s="197"/>
      <c r="I4" s="197"/>
      <c r="J4" s="197"/>
      <c r="K4" s="197"/>
      <c r="L4" s="197"/>
      <c r="M4" s="197"/>
      <c r="N4" s="197"/>
      <c r="O4" s="197"/>
      <c r="P4" s="45"/>
      <c r="Q4" s="45"/>
    </row>
    <row r="5" spans="1:22">
      <c r="A5" s="40"/>
      <c r="B5" s="40"/>
      <c r="C5" s="45"/>
      <c r="D5" s="45"/>
      <c r="E5" s="45"/>
      <c r="F5" s="45"/>
      <c r="G5" s="45"/>
      <c r="H5" s="45"/>
      <c r="I5" s="45"/>
      <c r="J5" s="45"/>
      <c r="K5" s="45"/>
      <c r="L5" s="45"/>
      <c r="M5" s="45"/>
      <c r="N5" s="45"/>
      <c r="O5" s="45"/>
      <c r="P5" s="45"/>
      <c r="Q5" s="45"/>
    </row>
    <row r="6" spans="1:22" ht="26.4">
      <c r="B6" s="41" t="s">
        <v>152</v>
      </c>
      <c r="L6" s="50"/>
      <c r="N6" s="50"/>
      <c r="O6" s="50" t="s">
        <v>50</v>
      </c>
      <c r="Q6" s="55"/>
    </row>
    <row r="7" spans="1:22" ht="22.2">
      <c r="B7" s="198" t="s">
        <v>4</v>
      </c>
      <c r="C7" s="184" t="s">
        <v>38</v>
      </c>
      <c r="D7" s="185"/>
      <c r="E7" s="186"/>
      <c r="F7" s="184" t="s">
        <v>49</v>
      </c>
      <c r="G7" s="185"/>
      <c r="H7" s="186"/>
      <c r="I7" s="187" t="s">
        <v>40</v>
      </c>
      <c r="J7" s="188"/>
      <c r="K7" s="189"/>
      <c r="L7" s="198" t="s">
        <v>148</v>
      </c>
      <c r="M7" s="182" t="s">
        <v>68</v>
      </c>
      <c r="N7" s="182" t="s">
        <v>150</v>
      </c>
      <c r="O7" s="182" t="s">
        <v>151</v>
      </c>
    </row>
    <row r="8" spans="1:22" ht="54" customHeight="1">
      <c r="B8" s="199"/>
      <c r="C8" s="46" t="s">
        <v>9</v>
      </c>
      <c r="D8" s="46" t="s">
        <v>173</v>
      </c>
      <c r="E8" s="46" t="s">
        <v>51</v>
      </c>
      <c r="F8" s="46" t="s">
        <v>9</v>
      </c>
      <c r="G8" s="46" t="s">
        <v>173</v>
      </c>
      <c r="H8" s="46" t="s">
        <v>51</v>
      </c>
      <c r="I8" s="46" t="s">
        <v>9</v>
      </c>
      <c r="J8" s="46" t="s">
        <v>173</v>
      </c>
      <c r="K8" s="46" t="s">
        <v>51</v>
      </c>
      <c r="L8" s="199"/>
      <c r="M8" s="183"/>
      <c r="N8" s="183"/>
      <c r="O8" s="183"/>
      <c r="P8" s="53"/>
      <c r="Q8" s="53"/>
      <c r="R8" s="53"/>
      <c r="S8" s="53"/>
      <c r="T8" s="53"/>
      <c r="U8" s="53"/>
      <c r="V8" s="53"/>
    </row>
    <row r="9" spans="1:22" ht="22.2">
      <c r="B9" s="42">
        <f>'資料１ '!B63</f>
        <v>0</v>
      </c>
      <c r="C9" s="47"/>
      <c r="D9" s="47"/>
      <c r="E9" s="43">
        <f t="shared" ref="E9:E17" si="0">D9-C9</f>
        <v>0</v>
      </c>
      <c r="F9" s="47"/>
      <c r="G9" s="47"/>
      <c r="H9" s="43">
        <f t="shared" ref="H9:H17" si="1">G9-F9</f>
        <v>0</v>
      </c>
      <c r="I9" s="47"/>
      <c r="J9" s="47"/>
      <c r="K9" s="43">
        <f t="shared" ref="K9:K17" si="2">J9-I9</f>
        <v>0</v>
      </c>
      <c r="L9" s="180"/>
      <c r="M9" s="180"/>
      <c r="N9" s="180"/>
      <c r="O9" s="180"/>
      <c r="P9" s="53"/>
      <c r="Q9" s="53"/>
      <c r="R9" s="53"/>
      <c r="S9" s="53"/>
      <c r="T9" s="53"/>
      <c r="U9" s="53"/>
      <c r="V9" s="53"/>
    </row>
    <row r="10" spans="1:22" ht="22.2">
      <c r="B10" s="42">
        <f>'資料１ '!B64</f>
        <v>0</v>
      </c>
      <c r="C10" s="47"/>
      <c r="D10" s="47"/>
      <c r="E10" s="43">
        <f t="shared" si="0"/>
        <v>0</v>
      </c>
      <c r="F10" s="47"/>
      <c r="G10" s="47"/>
      <c r="H10" s="43">
        <f t="shared" si="1"/>
        <v>0</v>
      </c>
      <c r="I10" s="47"/>
      <c r="J10" s="47"/>
      <c r="K10" s="43">
        <f t="shared" si="2"/>
        <v>0</v>
      </c>
      <c r="L10" s="181"/>
      <c r="M10" s="181"/>
      <c r="N10" s="181"/>
      <c r="O10" s="181"/>
      <c r="P10" s="53"/>
      <c r="Q10" s="53"/>
      <c r="R10" s="53"/>
      <c r="S10" s="53"/>
      <c r="T10" s="53"/>
      <c r="U10" s="53"/>
      <c r="V10" s="53"/>
    </row>
    <row r="11" spans="1:22" ht="22.2">
      <c r="B11" s="42">
        <f>'資料１ '!B65</f>
        <v>0</v>
      </c>
      <c r="C11" s="47"/>
      <c r="D11" s="47"/>
      <c r="E11" s="43">
        <f t="shared" si="0"/>
        <v>0</v>
      </c>
      <c r="F11" s="47"/>
      <c r="G11" s="47"/>
      <c r="H11" s="43">
        <f t="shared" si="1"/>
        <v>0</v>
      </c>
      <c r="I11" s="47"/>
      <c r="J11" s="47"/>
      <c r="K11" s="43">
        <f t="shared" si="2"/>
        <v>0</v>
      </c>
      <c r="L11" s="181"/>
      <c r="M11" s="181"/>
      <c r="N11" s="181"/>
      <c r="O11" s="181"/>
      <c r="P11" s="53"/>
      <c r="Q11" s="53"/>
      <c r="R11" s="53"/>
      <c r="S11" s="53"/>
      <c r="T11" s="53"/>
      <c r="U11" s="53"/>
      <c r="V11" s="53"/>
    </row>
    <row r="12" spans="1:22" ht="22.2">
      <c r="B12" s="42">
        <f>'資料１ '!B66</f>
        <v>0</v>
      </c>
      <c r="C12" s="47"/>
      <c r="D12" s="47"/>
      <c r="E12" s="43">
        <f t="shared" si="0"/>
        <v>0</v>
      </c>
      <c r="F12" s="47"/>
      <c r="G12" s="47"/>
      <c r="H12" s="43">
        <f t="shared" si="1"/>
        <v>0</v>
      </c>
      <c r="I12" s="47"/>
      <c r="J12" s="47"/>
      <c r="K12" s="43">
        <f t="shared" si="2"/>
        <v>0</v>
      </c>
      <c r="L12" s="181"/>
      <c r="M12" s="181"/>
      <c r="N12" s="181"/>
      <c r="O12" s="181"/>
      <c r="P12" s="53"/>
      <c r="Q12" s="53"/>
      <c r="R12" s="53"/>
      <c r="S12" s="53"/>
      <c r="T12" s="53"/>
      <c r="U12" s="53"/>
      <c r="V12" s="53"/>
    </row>
    <row r="13" spans="1:22" ht="22.2">
      <c r="B13" s="42">
        <f>'資料１ '!B67</f>
        <v>0</v>
      </c>
      <c r="C13" s="47"/>
      <c r="D13" s="47"/>
      <c r="E13" s="43">
        <f t="shared" si="0"/>
        <v>0</v>
      </c>
      <c r="F13" s="47"/>
      <c r="G13" s="47"/>
      <c r="H13" s="43">
        <f t="shared" si="1"/>
        <v>0</v>
      </c>
      <c r="I13" s="47"/>
      <c r="J13" s="47"/>
      <c r="K13" s="43">
        <f t="shared" si="2"/>
        <v>0</v>
      </c>
      <c r="L13" s="181"/>
      <c r="M13" s="181"/>
      <c r="N13" s="181"/>
      <c r="O13" s="181"/>
      <c r="P13" s="53"/>
      <c r="Q13" s="53"/>
      <c r="R13" s="53"/>
      <c r="S13" s="53"/>
      <c r="T13" s="53"/>
      <c r="U13" s="53"/>
      <c r="V13" s="53"/>
    </row>
    <row r="14" spans="1:22" ht="22.2">
      <c r="B14" s="42">
        <f>'資料１ '!B68</f>
        <v>0</v>
      </c>
      <c r="C14" s="47"/>
      <c r="D14" s="47"/>
      <c r="E14" s="43">
        <f t="shared" si="0"/>
        <v>0</v>
      </c>
      <c r="F14" s="47"/>
      <c r="G14" s="47"/>
      <c r="H14" s="43">
        <f t="shared" si="1"/>
        <v>0</v>
      </c>
      <c r="I14" s="47"/>
      <c r="J14" s="47"/>
      <c r="K14" s="43">
        <f t="shared" si="2"/>
        <v>0</v>
      </c>
      <c r="L14" s="181"/>
      <c r="M14" s="181"/>
      <c r="N14" s="181"/>
      <c r="O14" s="181"/>
      <c r="P14" s="54"/>
      <c r="Q14" s="54"/>
      <c r="R14" s="54"/>
      <c r="S14" s="54"/>
      <c r="T14" s="54"/>
      <c r="U14" s="54"/>
      <c r="V14" s="54"/>
    </row>
    <row r="15" spans="1:22" ht="22.2">
      <c r="B15" s="42">
        <f>'資料１ '!B69</f>
        <v>0</v>
      </c>
      <c r="C15" s="47"/>
      <c r="D15" s="47"/>
      <c r="E15" s="43">
        <f t="shared" si="0"/>
        <v>0</v>
      </c>
      <c r="F15" s="47"/>
      <c r="G15" s="47"/>
      <c r="H15" s="43">
        <f t="shared" si="1"/>
        <v>0</v>
      </c>
      <c r="I15" s="47"/>
      <c r="J15" s="47"/>
      <c r="K15" s="43">
        <f t="shared" si="2"/>
        <v>0</v>
      </c>
      <c r="L15" s="181"/>
      <c r="M15" s="181"/>
      <c r="N15" s="181"/>
      <c r="O15" s="181"/>
      <c r="P15" s="54"/>
      <c r="Q15" s="54"/>
      <c r="R15" s="54"/>
      <c r="S15" s="54"/>
      <c r="T15" s="54"/>
      <c r="U15" s="54"/>
      <c r="V15" s="54"/>
    </row>
    <row r="16" spans="1:22" ht="22.2">
      <c r="B16" s="42">
        <f>'資料１ '!B70</f>
        <v>0</v>
      </c>
      <c r="C16" s="47"/>
      <c r="D16" s="47"/>
      <c r="E16" s="43">
        <f t="shared" si="0"/>
        <v>0</v>
      </c>
      <c r="F16" s="47"/>
      <c r="G16" s="47"/>
      <c r="H16" s="43">
        <f t="shared" si="1"/>
        <v>0</v>
      </c>
      <c r="I16" s="47"/>
      <c r="J16" s="47"/>
      <c r="K16" s="43">
        <f t="shared" si="2"/>
        <v>0</v>
      </c>
      <c r="L16" s="181"/>
      <c r="M16" s="181"/>
      <c r="N16" s="181"/>
      <c r="O16" s="181"/>
      <c r="P16" s="54"/>
      <c r="Q16" s="54"/>
      <c r="R16" s="54"/>
      <c r="S16" s="54"/>
      <c r="T16" s="54"/>
      <c r="U16" s="54"/>
      <c r="V16" s="54"/>
    </row>
    <row r="17" spans="2:22" ht="22.2">
      <c r="B17" s="42">
        <f>'資料１ '!B71</f>
        <v>0</v>
      </c>
      <c r="C17" s="47"/>
      <c r="D17" s="47"/>
      <c r="E17" s="43">
        <f t="shared" si="0"/>
        <v>0</v>
      </c>
      <c r="F17" s="47"/>
      <c r="G17" s="47"/>
      <c r="H17" s="43">
        <f t="shared" si="1"/>
        <v>0</v>
      </c>
      <c r="I17" s="47"/>
      <c r="J17" s="47"/>
      <c r="K17" s="43">
        <f t="shared" si="2"/>
        <v>0</v>
      </c>
      <c r="L17" s="181"/>
      <c r="M17" s="181"/>
      <c r="N17" s="181"/>
      <c r="O17" s="181"/>
      <c r="P17" s="54"/>
      <c r="Q17" s="54"/>
      <c r="R17" s="54"/>
      <c r="S17" s="54"/>
      <c r="T17" s="54"/>
      <c r="U17" s="54"/>
      <c r="V17" s="54"/>
    </row>
    <row r="18" spans="2:22" ht="22.2">
      <c r="B18" s="43" t="s">
        <v>25</v>
      </c>
      <c r="C18" s="48">
        <f t="shared" ref="C18:K18" si="3">SUM(C9:C17)</f>
        <v>0</v>
      </c>
      <c r="D18" s="48">
        <f t="shared" si="3"/>
        <v>0</v>
      </c>
      <c r="E18" s="48">
        <f t="shared" si="3"/>
        <v>0</v>
      </c>
      <c r="F18" s="48">
        <f t="shared" si="3"/>
        <v>0</v>
      </c>
      <c r="G18" s="48">
        <f t="shared" si="3"/>
        <v>0</v>
      </c>
      <c r="H18" s="48">
        <f t="shared" si="3"/>
        <v>0</v>
      </c>
      <c r="I18" s="48">
        <f t="shared" si="3"/>
        <v>0</v>
      </c>
      <c r="J18" s="48">
        <f t="shared" si="3"/>
        <v>0</v>
      </c>
      <c r="K18" s="48">
        <f t="shared" si="3"/>
        <v>0</v>
      </c>
      <c r="L18" s="48">
        <f>SUM(C18,F18,I18)</f>
        <v>0</v>
      </c>
      <c r="M18" s="48">
        <f>SUM(D18,G18,J18)</f>
        <v>0</v>
      </c>
      <c r="N18" s="48">
        <f>M18-L18</f>
        <v>0</v>
      </c>
      <c r="O18" s="51">
        <f>ROUNDDOWN(N18,-1)</f>
        <v>0</v>
      </c>
    </row>
    <row r="19" spans="2:22">
      <c r="B19" s="44"/>
      <c r="C19" s="49"/>
      <c r="D19" s="49"/>
      <c r="E19" s="49"/>
      <c r="F19" s="49"/>
      <c r="G19" s="49"/>
      <c r="H19" s="49"/>
      <c r="I19" s="49"/>
      <c r="J19" s="49"/>
      <c r="K19" s="49"/>
      <c r="L19" s="49"/>
      <c r="M19" s="49"/>
      <c r="N19" s="49"/>
      <c r="O19" s="49"/>
      <c r="P19" s="49"/>
      <c r="Q19" s="56"/>
    </row>
    <row r="20" spans="2:22" ht="26.4">
      <c r="B20" s="41"/>
      <c r="L20" s="50"/>
      <c r="N20" s="50"/>
      <c r="O20" s="50" t="s">
        <v>50</v>
      </c>
      <c r="Q20" s="55"/>
    </row>
    <row r="21" spans="2:22" ht="22.2">
      <c r="B21" s="198" t="s">
        <v>4</v>
      </c>
      <c r="C21" s="184" t="s">
        <v>38</v>
      </c>
      <c r="D21" s="185"/>
      <c r="E21" s="186"/>
      <c r="F21" s="184" t="s">
        <v>49</v>
      </c>
      <c r="G21" s="185"/>
      <c r="H21" s="186"/>
      <c r="I21" s="187" t="s">
        <v>40</v>
      </c>
      <c r="J21" s="188"/>
      <c r="K21" s="189"/>
      <c r="L21" s="198" t="s">
        <v>148</v>
      </c>
      <c r="M21" s="182" t="s">
        <v>68</v>
      </c>
      <c r="N21" s="182" t="s">
        <v>150</v>
      </c>
      <c r="O21" s="182" t="s">
        <v>151</v>
      </c>
    </row>
    <row r="22" spans="2:22" ht="54" customHeight="1">
      <c r="B22" s="199"/>
      <c r="C22" s="46" t="s">
        <v>9</v>
      </c>
      <c r="D22" s="46" t="s">
        <v>173</v>
      </c>
      <c r="E22" s="46" t="s">
        <v>51</v>
      </c>
      <c r="F22" s="46" t="s">
        <v>9</v>
      </c>
      <c r="G22" s="46" t="s">
        <v>173</v>
      </c>
      <c r="H22" s="46" t="s">
        <v>51</v>
      </c>
      <c r="I22" s="46" t="s">
        <v>9</v>
      </c>
      <c r="J22" s="46" t="s">
        <v>173</v>
      </c>
      <c r="K22" s="46" t="s">
        <v>51</v>
      </c>
      <c r="L22" s="199"/>
      <c r="M22" s="183"/>
      <c r="N22" s="183"/>
      <c r="O22" s="183"/>
      <c r="P22" s="53"/>
      <c r="Q22" s="53"/>
      <c r="R22" s="53"/>
      <c r="S22" s="53"/>
      <c r="T22" s="53"/>
      <c r="U22" s="53"/>
      <c r="V22" s="53"/>
    </row>
    <row r="23" spans="2:22" ht="22.2">
      <c r="B23" s="42">
        <f>B9</f>
        <v>0</v>
      </c>
      <c r="C23" s="47"/>
      <c r="D23" s="47"/>
      <c r="E23" s="43">
        <f t="shared" ref="E23:E31" si="4">D23-C23</f>
        <v>0</v>
      </c>
      <c r="F23" s="47"/>
      <c r="G23" s="47"/>
      <c r="H23" s="43">
        <f t="shared" ref="H23:H31" si="5">G23-F23</f>
        <v>0</v>
      </c>
      <c r="I23" s="47"/>
      <c r="J23" s="47"/>
      <c r="K23" s="43">
        <f t="shared" ref="K23:K31" si="6">J23-I23</f>
        <v>0</v>
      </c>
      <c r="L23" s="180"/>
      <c r="M23" s="180"/>
      <c r="N23" s="180"/>
      <c r="O23" s="180"/>
      <c r="P23" s="53"/>
      <c r="Q23" s="53"/>
      <c r="R23" s="53"/>
      <c r="S23" s="53"/>
      <c r="T23" s="53"/>
      <c r="U23" s="53"/>
      <c r="V23" s="53"/>
    </row>
    <row r="24" spans="2:22" ht="22.2">
      <c r="B24" s="42">
        <f t="shared" ref="B24:B31" si="7">B10</f>
        <v>0</v>
      </c>
      <c r="C24" s="47"/>
      <c r="D24" s="47"/>
      <c r="E24" s="43">
        <f t="shared" si="4"/>
        <v>0</v>
      </c>
      <c r="F24" s="47"/>
      <c r="G24" s="47"/>
      <c r="H24" s="43">
        <f t="shared" si="5"/>
        <v>0</v>
      </c>
      <c r="I24" s="47"/>
      <c r="J24" s="47"/>
      <c r="K24" s="43">
        <f t="shared" si="6"/>
        <v>0</v>
      </c>
      <c r="L24" s="181"/>
      <c r="M24" s="181"/>
      <c r="N24" s="181"/>
      <c r="O24" s="181"/>
      <c r="P24" s="53"/>
      <c r="Q24" s="53"/>
      <c r="R24" s="53"/>
      <c r="S24" s="53"/>
      <c r="T24" s="53"/>
      <c r="U24" s="53"/>
      <c r="V24" s="53"/>
    </row>
    <row r="25" spans="2:22" ht="22.2">
      <c r="B25" s="42">
        <f t="shared" si="7"/>
        <v>0</v>
      </c>
      <c r="C25" s="47"/>
      <c r="D25" s="47"/>
      <c r="E25" s="43">
        <f t="shared" si="4"/>
        <v>0</v>
      </c>
      <c r="F25" s="47"/>
      <c r="G25" s="47"/>
      <c r="H25" s="43">
        <f t="shared" si="5"/>
        <v>0</v>
      </c>
      <c r="I25" s="47"/>
      <c r="J25" s="47"/>
      <c r="K25" s="43">
        <f t="shared" si="6"/>
        <v>0</v>
      </c>
      <c r="L25" s="181"/>
      <c r="M25" s="181"/>
      <c r="N25" s="181"/>
      <c r="O25" s="181"/>
      <c r="P25" s="53"/>
      <c r="Q25" s="53"/>
      <c r="R25" s="53"/>
      <c r="S25" s="53"/>
      <c r="T25" s="53"/>
      <c r="U25" s="53"/>
      <c r="V25" s="53"/>
    </row>
    <row r="26" spans="2:22" ht="22.2">
      <c r="B26" s="42">
        <f t="shared" si="7"/>
        <v>0</v>
      </c>
      <c r="C26" s="47"/>
      <c r="D26" s="47"/>
      <c r="E26" s="43">
        <f t="shared" si="4"/>
        <v>0</v>
      </c>
      <c r="F26" s="47"/>
      <c r="G26" s="47"/>
      <c r="H26" s="43">
        <f t="shared" si="5"/>
        <v>0</v>
      </c>
      <c r="I26" s="47"/>
      <c r="J26" s="47"/>
      <c r="K26" s="43">
        <f t="shared" si="6"/>
        <v>0</v>
      </c>
      <c r="L26" s="181"/>
      <c r="M26" s="181"/>
      <c r="N26" s="181"/>
      <c r="O26" s="181"/>
      <c r="P26" s="53"/>
      <c r="Q26" s="53"/>
      <c r="R26" s="53"/>
      <c r="S26" s="53"/>
      <c r="T26" s="53"/>
      <c r="U26" s="53"/>
      <c r="V26" s="53"/>
    </row>
    <row r="27" spans="2:22" ht="22.2">
      <c r="B27" s="42">
        <f t="shared" si="7"/>
        <v>0</v>
      </c>
      <c r="C27" s="47"/>
      <c r="D27" s="47"/>
      <c r="E27" s="43">
        <f t="shared" si="4"/>
        <v>0</v>
      </c>
      <c r="F27" s="47"/>
      <c r="G27" s="47"/>
      <c r="H27" s="43">
        <f t="shared" si="5"/>
        <v>0</v>
      </c>
      <c r="I27" s="47"/>
      <c r="J27" s="47"/>
      <c r="K27" s="43">
        <f t="shared" si="6"/>
        <v>0</v>
      </c>
      <c r="L27" s="181"/>
      <c r="M27" s="181"/>
      <c r="N27" s="181"/>
      <c r="O27" s="181"/>
      <c r="P27" s="53"/>
      <c r="Q27" s="53"/>
      <c r="R27" s="53"/>
      <c r="S27" s="53"/>
      <c r="T27" s="53"/>
      <c r="U27" s="53"/>
      <c r="V27" s="53"/>
    </row>
    <row r="28" spans="2:22" ht="22.2">
      <c r="B28" s="42">
        <f t="shared" si="7"/>
        <v>0</v>
      </c>
      <c r="C28" s="47"/>
      <c r="D28" s="47"/>
      <c r="E28" s="43">
        <f t="shared" si="4"/>
        <v>0</v>
      </c>
      <c r="F28" s="47"/>
      <c r="G28" s="47"/>
      <c r="H28" s="43">
        <f t="shared" si="5"/>
        <v>0</v>
      </c>
      <c r="I28" s="47"/>
      <c r="J28" s="47"/>
      <c r="K28" s="43">
        <f t="shared" si="6"/>
        <v>0</v>
      </c>
      <c r="L28" s="181"/>
      <c r="M28" s="181"/>
      <c r="N28" s="181"/>
      <c r="O28" s="181"/>
      <c r="P28" s="54"/>
      <c r="Q28" s="54"/>
      <c r="R28" s="54"/>
      <c r="S28" s="54"/>
      <c r="T28" s="54"/>
      <c r="U28" s="54"/>
      <c r="V28" s="54"/>
    </row>
    <row r="29" spans="2:22" ht="22.2">
      <c r="B29" s="42">
        <f t="shared" si="7"/>
        <v>0</v>
      </c>
      <c r="C29" s="47"/>
      <c r="D29" s="47"/>
      <c r="E29" s="43">
        <f t="shared" si="4"/>
        <v>0</v>
      </c>
      <c r="F29" s="47"/>
      <c r="G29" s="47"/>
      <c r="H29" s="43">
        <f t="shared" si="5"/>
        <v>0</v>
      </c>
      <c r="I29" s="47"/>
      <c r="J29" s="47"/>
      <c r="K29" s="43">
        <f t="shared" si="6"/>
        <v>0</v>
      </c>
      <c r="L29" s="181"/>
      <c r="M29" s="181"/>
      <c r="N29" s="181"/>
      <c r="O29" s="181"/>
      <c r="P29" s="54"/>
      <c r="Q29" s="54"/>
      <c r="R29" s="54"/>
      <c r="S29" s="54"/>
      <c r="T29" s="54"/>
      <c r="U29" s="54"/>
      <c r="V29" s="54"/>
    </row>
    <row r="30" spans="2:22" ht="22.2">
      <c r="B30" s="42">
        <f t="shared" si="7"/>
        <v>0</v>
      </c>
      <c r="C30" s="47"/>
      <c r="D30" s="47"/>
      <c r="E30" s="43">
        <f t="shared" si="4"/>
        <v>0</v>
      </c>
      <c r="F30" s="47"/>
      <c r="G30" s="47"/>
      <c r="H30" s="43">
        <f t="shared" si="5"/>
        <v>0</v>
      </c>
      <c r="I30" s="47"/>
      <c r="J30" s="47"/>
      <c r="K30" s="43">
        <f t="shared" si="6"/>
        <v>0</v>
      </c>
      <c r="L30" s="181"/>
      <c r="M30" s="181"/>
      <c r="N30" s="181"/>
      <c r="O30" s="181"/>
      <c r="P30" s="54"/>
      <c r="Q30" s="54"/>
      <c r="R30" s="54"/>
      <c r="S30" s="54"/>
      <c r="T30" s="54"/>
      <c r="U30" s="54"/>
      <c r="V30" s="54"/>
    </row>
    <row r="31" spans="2:22" ht="22.2">
      <c r="B31" s="42">
        <f t="shared" si="7"/>
        <v>0</v>
      </c>
      <c r="C31" s="47"/>
      <c r="D31" s="47"/>
      <c r="E31" s="43">
        <f t="shared" si="4"/>
        <v>0</v>
      </c>
      <c r="F31" s="47"/>
      <c r="G31" s="47"/>
      <c r="H31" s="43">
        <f t="shared" si="5"/>
        <v>0</v>
      </c>
      <c r="I31" s="47"/>
      <c r="J31" s="47"/>
      <c r="K31" s="43">
        <f t="shared" si="6"/>
        <v>0</v>
      </c>
      <c r="L31" s="181"/>
      <c r="M31" s="181"/>
      <c r="N31" s="181"/>
      <c r="O31" s="181"/>
      <c r="P31" s="54"/>
      <c r="Q31" s="54"/>
      <c r="R31" s="54"/>
      <c r="S31" s="54"/>
      <c r="T31" s="54"/>
      <c r="U31" s="54"/>
      <c r="V31" s="54"/>
    </row>
    <row r="32" spans="2:22" ht="22.2">
      <c r="B32" s="43" t="s">
        <v>25</v>
      </c>
      <c r="C32" s="48">
        <f t="shared" ref="C32:K32" si="8">SUM(C23:C31)</f>
        <v>0</v>
      </c>
      <c r="D32" s="48">
        <f t="shared" si="8"/>
        <v>0</v>
      </c>
      <c r="E32" s="48">
        <f t="shared" si="8"/>
        <v>0</v>
      </c>
      <c r="F32" s="48">
        <f t="shared" si="8"/>
        <v>0</v>
      </c>
      <c r="G32" s="48">
        <f t="shared" si="8"/>
        <v>0</v>
      </c>
      <c r="H32" s="48">
        <f t="shared" si="8"/>
        <v>0</v>
      </c>
      <c r="I32" s="48">
        <f t="shared" si="8"/>
        <v>0</v>
      </c>
      <c r="J32" s="48">
        <f t="shared" si="8"/>
        <v>0</v>
      </c>
      <c r="K32" s="48">
        <f t="shared" si="8"/>
        <v>0</v>
      </c>
      <c r="L32" s="48">
        <f>SUM(C32,F32,I32)</f>
        <v>0</v>
      </c>
      <c r="M32" s="48">
        <f>SUM(D32,G32,J32)</f>
        <v>0</v>
      </c>
      <c r="N32" s="48">
        <f>M32-L32</f>
        <v>0</v>
      </c>
      <c r="O32" s="51">
        <f>ROUNDDOWN(N32,-1)</f>
        <v>0</v>
      </c>
    </row>
    <row r="33" spans="2:22">
      <c r="B33" s="44"/>
      <c r="C33" s="49"/>
      <c r="D33" s="49"/>
      <c r="E33" s="49"/>
      <c r="F33" s="49"/>
      <c r="G33" s="49"/>
      <c r="H33" s="49"/>
      <c r="I33" s="49"/>
      <c r="J33" s="49"/>
      <c r="K33" s="49"/>
      <c r="L33" s="49"/>
      <c r="M33" s="49"/>
      <c r="N33" s="49"/>
      <c r="O33" s="49"/>
      <c r="P33" s="49"/>
      <c r="Q33" s="56"/>
    </row>
    <row r="34" spans="2:22" ht="26.4">
      <c r="B34" s="41"/>
      <c r="L34" s="50"/>
      <c r="N34" s="50"/>
      <c r="O34" s="50" t="s">
        <v>50</v>
      </c>
      <c r="Q34" s="55"/>
    </row>
    <row r="35" spans="2:22" ht="22.2">
      <c r="B35" s="198" t="s">
        <v>4</v>
      </c>
      <c r="C35" s="184" t="s">
        <v>38</v>
      </c>
      <c r="D35" s="185"/>
      <c r="E35" s="186"/>
      <c r="F35" s="184" t="s">
        <v>49</v>
      </c>
      <c r="G35" s="185"/>
      <c r="H35" s="186"/>
      <c r="I35" s="187" t="s">
        <v>40</v>
      </c>
      <c r="J35" s="188"/>
      <c r="K35" s="189"/>
      <c r="L35" s="198" t="s">
        <v>148</v>
      </c>
      <c r="M35" s="182" t="s">
        <v>68</v>
      </c>
      <c r="N35" s="182" t="s">
        <v>150</v>
      </c>
      <c r="O35" s="182" t="s">
        <v>151</v>
      </c>
    </row>
    <row r="36" spans="2:22" ht="54" customHeight="1">
      <c r="B36" s="199"/>
      <c r="C36" s="46" t="s">
        <v>9</v>
      </c>
      <c r="D36" s="46" t="s">
        <v>173</v>
      </c>
      <c r="E36" s="46" t="s">
        <v>51</v>
      </c>
      <c r="F36" s="46" t="s">
        <v>9</v>
      </c>
      <c r="G36" s="46" t="s">
        <v>173</v>
      </c>
      <c r="H36" s="46" t="s">
        <v>51</v>
      </c>
      <c r="I36" s="46" t="s">
        <v>9</v>
      </c>
      <c r="J36" s="46" t="s">
        <v>173</v>
      </c>
      <c r="K36" s="46" t="s">
        <v>51</v>
      </c>
      <c r="L36" s="199"/>
      <c r="M36" s="183"/>
      <c r="N36" s="183"/>
      <c r="O36" s="183"/>
      <c r="P36" s="53"/>
      <c r="Q36" s="53"/>
      <c r="R36" s="53"/>
      <c r="S36" s="53"/>
      <c r="T36" s="53"/>
      <c r="U36" s="53"/>
      <c r="V36" s="53"/>
    </row>
    <row r="37" spans="2:22" ht="22.2">
      <c r="B37" s="42">
        <f>B9</f>
        <v>0</v>
      </c>
      <c r="C37" s="47"/>
      <c r="D37" s="47"/>
      <c r="E37" s="43">
        <f t="shared" ref="E37:E45" si="9">D37-C37</f>
        <v>0</v>
      </c>
      <c r="F37" s="47"/>
      <c r="G37" s="47"/>
      <c r="H37" s="43">
        <f t="shared" ref="H37:H45" si="10">G37-F37</f>
        <v>0</v>
      </c>
      <c r="I37" s="47"/>
      <c r="J37" s="47"/>
      <c r="K37" s="43">
        <f t="shared" ref="K37:K45" si="11">J37-I37</f>
        <v>0</v>
      </c>
      <c r="L37" s="180"/>
      <c r="M37" s="180"/>
      <c r="N37" s="180"/>
      <c r="O37" s="180"/>
      <c r="P37" s="53"/>
      <c r="Q37" s="53"/>
      <c r="R37" s="53"/>
      <c r="S37" s="53"/>
      <c r="T37" s="53"/>
      <c r="U37" s="53"/>
      <c r="V37" s="53"/>
    </row>
    <row r="38" spans="2:22" ht="22.2">
      <c r="B38" s="42">
        <f t="shared" ref="B38:B45" si="12">B10</f>
        <v>0</v>
      </c>
      <c r="C38" s="47"/>
      <c r="D38" s="47"/>
      <c r="E38" s="43">
        <f t="shared" si="9"/>
        <v>0</v>
      </c>
      <c r="F38" s="47"/>
      <c r="G38" s="47"/>
      <c r="H38" s="43">
        <f t="shared" si="10"/>
        <v>0</v>
      </c>
      <c r="I38" s="47"/>
      <c r="J38" s="47"/>
      <c r="K38" s="43">
        <f t="shared" si="11"/>
        <v>0</v>
      </c>
      <c r="L38" s="181"/>
      <c r="M38" s="181"/>
      <c r="N38" s="181"/>
      <c r="O38" s="181"/>
      <c r="P38" s="53"/>
      <c r="Q38" s="53"/>
      <c r="R38" s="53"/>
      <c r="S38" s="53"/>
      <c r="T38" s="53"/>
      <c r="U38" s="53"/>
      <c r="V38" s="53"/>
    </row>
    <row r="39" spans="2:22" ht="22.2">
      <c r="B39" s="42">
        <f t="shared" si="12"/>
        <v>0</v>
      </c>
      <c r="C39" s="47"/>
      <c r="D39" s="47"/>
      <c r="E39" s="43">
        <f t="shared" si="9"/>
        <v>0</v>
      </c>
      <c r="F39" s="47"/>
      <c r="G39" s="47"/>
      <c r="H39" s="43">
        <f t="shared" si="10"/>
        <v>0</v>
      </c>
      <c r="I39" s="47"/>
      <c r="J39" s="47"/>
      <c r="K39" s="43">
        <f t="shared" si="11"/>
        <v>0</v>
      </c>
      <c r="L39" s="181"/>
      <c r="M39" s="181"/>
      <c r="N39" s="181"/>
      <c r="O39" s="181"/>
      <c r="P39" s="53"/>
      <c r="Q39" s="53"/>
      <c r="R39" s="53"/>
      <c r="S39" s="53"/>
      <c r="T39" s="53"/>
      <c r="U39" s="53"/>
      <c r="V39" s="53"/>
    </row>
    <row r="40" spans="2:22" ht="22.2">
      <c r="B40" s="42">
        <f t="shared" si="12"/>
        <v>0</v>
      </c>
      <c r="C40" s="47"/>
      <c r="D40" s="47"/>
      <c r="E40" s="43">
        <f t="shared" si="9"/>
        <v>0</v>
      </c>
      <c r="F40" s="47"/>
      <c r="G40" s="47"/>
      <c r="H40" s="43">
        <f t="shared" si="10"/>
        <v>0</v>
      </c>
      <c r="I40" s="47"/>
      <c r="J40" s="47"/>
      <c r="K40" s="43">
        <f t="shared" si="11"/>
        <v>0</v>
      </c>
      <c r="L40" s="181"/>
      <c r="M40" s="181"/>
      <c r="N40" s="181"/>
      <c r="O40" s="181"/>
      <c r="P40" s="53"/>
      <c r="Q40" s="53"/>
      <c r="R40" s="53"/>
      <c r="S40" s="53"/>
      <c r="T40" s="53"/>
      <c r="U40" s="53"/>
      <c r="V40" s="53"/>
    </row>
    <row r="41" spans="2:22" ht="22.2">
      <c r="B41" s="42">
        <f t="shared" si="12"/>
        <v>0</v>
      </c>
      <c r="C41" s="47"/>
      <c r="D41" s="47"/>
      <c r="E41" s="43">
        <f t="shared" si="9"/>
        <v>0</v>
      </c>
      <c r="F41" s="47"/>
      <c r="G41" s="47"/>
      <c r="H41" s="43">
        <f t="shared" si="10"/>
        <v>0</v>
      </c>
      <c r="I41" s="47"/>
      <c r="J41" s="47"/>
      <c r="K41" s="43">
        <f t="shared" si="11"/>
        <v>0</v>
      </c>
      <c r="L41" s="181"/>
      <c r="M41" s="181"/>
      <c r="N41" s="181"/>
      <c r="O41" s="181"/>
      <c r="P41" s="53"/>
      <c r="Q41" s="53"/>
      <c r="R41" s="53"/>
      <c r="S41" s="53"/>
      <c r="T41" s="53"/>
      <c r="U41" s="53"/>
      <c r="V41" s="53"/>
    </row>
    <row r="42" spans="2:22" ht="22.2">
      <c r="B42" s="42">
        <f t="shared" si="12"/>
        <v>0</v>
      </c>
      <c r="C42" s="47"/>
      <c r="D42" s="47"/>
      <c r="E42" s="43">
        <f t="shared" si="9"/>
        <v>0</v>
      </c>
      <c r="F42" s="47"/>
      <c r="G42" s="47"/>
      <c r="H42" s="43">
        <f t="shared" si="10"/>
        <v>0</v>
      </c>
      <c r="I42" s="47"/>
      <c r="J42" s="47"/>
      <c r="K42" s="43">
        <f t="shared" si="11"/>
        <v>0</v>
      </c>
      <c r="L42" s="181"/>
      <c r="M42" s="181"/>
      <c r="N42" s="181"/>
      <c r="O42" s="181"/>
      <c r="P42" s="54"/>
      <c r="Q42" s="54"/>
      <c r="R42" s="54"/>
      <c r="S42" s="54"/>
      <c r="T42" s="54"/>
      <c r="U42" s="54"/>
      <c r="V42" s="54"/>
    </row>
    <row r="43" spans="2:22" ht="22.2">
      <c r="B43" s="42">
        <f t="shared" si="12"/>
        <v>0</v>
      </c>
      <c r="C43" s="47"/>
      <c r="D43" s="47"/>
      <c r="E43" s="43">
        <f t="shared" si="9"/>
        <v>0</v>
      </c>
      <c r="F43" s="47"/>
      <c r="G43" s="47"/>
      <c r="H43" s="43">
        <f t="shared" si="10"/>
        <v>0</v>
      </c>
      <c r="I43" s="47"/>
      <c r="J43" s="47"/>
      <c r="K43" s="43">
        <f t="shared" si="11"/>
        <v>0</v>
      </c>
      <c r="L43" s="181"/>
      <c r="M43" s="181"/>
      <c r="N43" s="181"/>
      <c r="O43" s="181"/>
      <c r="P43" s="54"/>
      <c r="Q43" s="54"/>
      <c r="R43" s="54"/>
      <c r="S43" s="54"/>
      <c r="T43" s="54"/>
      <c r="U43" s="54"/>
      <c r="V43" s="54"/>
    </row>
    <row r="44" spans="2:22" ht="22.2">
      <c r="B44" s="42">
        <f t="shared" si="12"/>
        <v>0</v>
      </c>
      <c r="C44" s="47"/>
      <c r="D44" s="47"/>
      <c r="E44" s="43">
        <f t="shared" si="9"/>
        <v>0</v>
      </c>
      <c r="F44" s="47"/>
      <c r="G44" s="47"/>
      <c r="H44" s="43">
        <f t="shared" si="10"/>
        <v>0</v>
      </c>
      <c r="I44" s="47"/>
      <c r="J44" s="47"/>
      <c r="K44" s="43">
        <f t="shared" si="11"/>
        <v>0</v>
      </c>
      <c r="L44" s="181"/>
      <c r="M44" s="181"/>
      <c r="N44" s="181"/>
      <c r="O44" s="181"/>
      <c r="P44" s="54"/>
      <c r="Q44" s="54"/>
      <c r="R44" s="54"/>
      <c r="S44" s="54"/>
      <c r="T44" s="54"/>
      <c r="U44" s="54"/>
      <c r="V44" s="54"/>
    </row>
    <row r="45" spans="2:22" ht="22.2">
      <c r="B45" s="42">
        <f t="shared" si="12"/>
        <v>0</v>
      </c>
      <c r="C45" s="47"/>
      <c r="D45" s="47"/>
      <c r="E45" s="43">
        <f t="shared" si="9"/>
        <v>0</v>
      </c>
      <c r="F45" s="47"/>
      <c r="G45" s="47"/>
      <c r="H45" s="43">
        <f t="shared" si="10"/>
        <v>0</v>
      </c>
      <c r="I45" s="47"/>
      <c r="J45" s="47"/>
      <c r="K45" s="43">
        <f t="shared" si="11"/>
        <v>0</v>
      </c>
      <c r="L45" s="181"/>
      <c r="M45" s="181"/>
      <c r="N45" s="181"/>
      <c r="O45" s="181"/>
      <c r="P45" s="54"/>
      <c r="Q45" s="54"/>
      <c r="R45" s="54"/>
      <c r="S45" s="54"/>
      <c r="T45" s="54"/>
      <c r="U45" s="54"/>
      <c r="V45" s="54"/>
    </row>
    <row r="46" spans="2:22" ht="22.2">
      <c r="B46" s="43" t="s">
        <v>25</v>
      </c>
      <c r="C46" s="48">
        <f t="shared" ref="C46:K46" si="13">SUM(C37:C45)</f>
        <v>0</v>
      </c>
      <c r="D46" s="48">
        <f t="shared" si="13"/>
        <v>0</v>
      </c>
      <c r="E46" s="48">
        <f t="shared" si="13"/>
        <v>0</v>
      </c>
      <c r="F46" s="48">
        <f t="shared" si="13"/>
        <v>0</v>
      </c>
      <c r="G46" s="48">
        <f t="shared" si="13"/>
        <v>0</v>
      </c>
      <c r="H46" s="48">
        <f t="shared" si="13"/>
        <v>0</v>
      </c>
      <c r="I46" s="48">
        <f t="shared" si="13"/>
        <v>0</v>
      </c>
      <c r="J46" s="48">
        <f t="shared" si="13"/>
        <v>0</v>
      </c>
      <c r="K46" s="48">
        <f t="shared" si="13"/>
        <v>0</v>
      </c>
      <c r="L46" s="48">
        <f>SUM(C46,F46,I46)</f>
        <v>0</v>
      </c>
      <c r="M46" s="48">
        <f>SUM(D46,G46,J46)</f>
        <v>0</v>
      </c>
      <c r="N46" s="48">
        <f>M46-L46</f>
        <v>0</v>
      </c>
      <c r="O46" s="51">
        <f>ROUNDDOWN(N46,-1)</f>
        <v>0</v>
      </c>
    </row>
  </sheetData>
  <mergeCells count="38">
    <mergeCell ref="L37:L45"/>
    <mergeCell ref="M37:M45"/>
    <mergeCell ref="N37:N45"/>
    <mergeCell ref="O37:O45"/>
    <mergeCell ref="B35:B36"/>
    <mergeCell ref="C35:E35"/>
    <mergeCell ref="F35:H35"/>
    <mergeCell ref="I35:K35"/>
    <mergeCell ref="L35:L36"/>
    <mergeCell ref="B21:B22"/>
    <mergeCell ref="C21:E21"/>
    <mergeCell ref="F21:H21"/>
    <mergeCell ref="I21:K21"/>
    <mergeCell ref="L21:L22"/>
    <mergeCell ref="C7:E7"/>
    <mergeCell ref="F7:H7"/>
    <mergeCell ref="I7:K7"/>
    <mergeCell ref="A1:B4"/>
    <mergeCell ref="C1:O4"/>
    <mergeCell ref="B7:B8"/>
    <mergeCell ref="L7:L8"/>
    <mergeCell ref="M7:M8"/>
    <mergeCell ref="N7:N8"/>
    <mergeCell ref="O7:O8"/>
    <mergeCell ref="L9:L17"/>
    <mergeCell ref="M9:M17"/>
    <mergeCell ref="N9:N17"/>
    <mergeCell ref="O9:O17"/>
    <mergeCell ref="M21:M22"/>
    <mergeCell ref="N21:N22"/>
    <mergeCell ref="O21:O22"/>
    <mergeCell ref="L23:L31"/>
    <mergeCell ref="M23:M31"/>
    <mergeCell ref="N23:N31"/>
    <mergeCell ref="O23:O31"/>
    <mergeCell ref="M35:M36"/>
    <mergeCell ref="N35:N36"/>
    <mergeCell ref="O35:O36"/>
  </mergeCells>
  <phoneticPr fontId="4"/>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3">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C9:D17 I9:J17 F9:G17</xm:sqref>
        </x14:dataValidation>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C23:D31 F23:G31 I23:J31</xm:sqref>
        </x14:dataValidation>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C37:D45 F37:G45 I37:J45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90" zoomScaleSheetLayoutView="90" workbookViewId="0">
      <selection activeCell="A4" sqref="A4"/>
    </sheetView>
  </sheetViews>
  <sheetFormatPr defaultRowHeight="18"/>
  <cols>
    <col min="5" max="5" width="11.5" customWidth="1"/>
    <col min="6" max="6" width="12.796875" customWidth="1"/>
  </cols>
  <sheetData>
    <row r="1" spans="1:9" ht="22.2">
      <c r="A1" s="190" t="s">
        <v>57</v>
      </c>
      <c r="B1" s="200"/>
      <c r="C1" s="3"/>
      <c r="D1" s="3"/>
      <c r="E1" s="3"/>
      <c r="F1" s="3"/>
      <c r="G1" s="3"/>
      <c r="H1" s="3"/>
      <c r="I1" s="3"/>
    </row>
    <row r="2" spans="1:9" ht="22.2">
      <c r="A2" s="201"/>
      <c r="B2" s="202"/>
      <c r="C2" s="3"/>
      <c r="D2" s="3"/>
      <c r="E2" s="3"/>
      <c r="F2" s="3"/>
      <c r="G2" s="3"/>
      <c r="H2" s="3"/>
      <c r="I2" s="3"/>
    </row>
    <row r="3" spans="1:9" ht="22.2">
      <c r="A3" s="3"/>
      <c r="B3" s="3"/>
      <c r="C3" s="3"/>
      <c r="D3" s="3"/>
      <c r="E3" s="3"/>
      <c r="F3" s="3"/>
      <c r="G3" s="3"/>
      <c r="H3" s="3"/>
      <c r="I3" s="3"/>
    </row>
    <row r="4" spans="1:9" ht="22.2">
      <c r="A4" s="3" t="s">
        <v>0</v>
      </c>
      <c r="B4" s="3"/>
      <c r="C4" s="3"/>
      <c r="D4" s="3"/>
      <c r="E4" s="3"/>
      <c r="F4" s="3"/>
      <c r="G4" s="3"/>
      <c r="H4" s="3"/>
      <c r="I4" s="3"/>
    </row>
    <row r="5" spans="1:9" ht="22.2">
      <c r="A5" s="3"/>
      <c r="B5" s="3" t="s">
        <v>58</v>
      </c>
      <c r="C5" s="3"/>
      <c r="D5" s="3"/>
      <c r="E5" s="3"/>
      <c r="F5" s="3"/>
      <c r="G5" s="3"/>
      <c r="H5" s="3"/>
      <c r="I5" s="3"/>
    </row>
    <row r="6" spans="1:9" ht="22.2">
      <c r="A6" s="205" t="s">
        <v>8</v>
      </c>
      <c r="B6" s="205"/>
      <c r="C6" s="205" t="s">
        <v>19</v>
      </c>
      <c r="D6" s="205"/>
      <c r="E6" s="207" t="s">
        <v>54</v>
      </c>
      <c r="F6" s="207"/>
      <c r="G6" s="208" t="s">
        <v>172</v>
      </c>
      <c r="H6" s="208"/>
      <c r="I6" s="208"/>
    </row>
    <row r="7" spans="1:9" ht="22.2">
      <c r="A7" s="204"/>
      <c r="B7" s="204"/>
      <c r="C7" s="205"/>
      <c r="D7" s="187"/>
      <c r="E7" s="204"/>
      <c r="F7" s="204"/>
      <c r="G7" s="208"/>
      <c r="H7" s="208"/>
      <c r="I7" s="208"/>
    </row>
    <row r="8" spans="1:9" ht="22.2">
      <c r="A8" s="204"/>
      <c r="B8" s="204"/>
      <c r="C8" s="205"/>
      <c r="D8" s="187"/>
      <c r="E8" s="204"/>
      <c r="F8" s="204"/>
      <c r="G8" s="208"/>
      <c r="H8" s="208"/>
      <c r="I8" s="208"/>
    </row>
    <row r="9" spans="1:9" ht="22.2">
      <c r="A9" s="204"/>
      <c r="B9" s="204"/>
      <c r="C9" s="205"/>
      <c r="D9" s="187"/>
      <c r="E9" s="204"/>
      <c r="F9" s="204"/>
      <c r="G9" s="208"/>
      <c r="H9" s="208"/>
      <c r="I9" s="208"/>
    </row>
    <row r="10" spans="1:9" ht="22.2">
      <c r="A10" s="204"/>
      <c r="B10" s="204"/>
      <c r="C10" s="205"/>
      <c r="D10" s="187"/>
      <c r="E10" s="204"/>
      <c r="F10" s="204"/>
      <c r="G10" s="208"/>
      <c r="H10" s="208"/>
      <c r="I10" s="208"/>
    </row>
    <row r="11" spans="1:9" ht="22.2">
      <c r="A11" s="204"/>
      <c r="B11" s="204"/>
      <c r="C11" s="205"/>
      <c r="D11" s="187"/>
      <c r="E11" s="204"/>
      <c r="F11" s="204"/>
      <c r="G11" s="208"/>
      <c r="H11" s="208"/>
      <c r="I11" s="208"/>
    </row>
    <row r="12" spans="1:9" ht="22.2">
      <c r="A12" s="204"/>
      <c r="B12" s="204"/>
      <c r="C12" s="205"/>
      <c r="D12" s="187"/>
      <c r="E12" s="204"/>
      <c r="F12" s="204"/>
      <c r="G12" s="208"/>
      <c r="H12" s="208"/>
      <c r="I12" s="208"/>
    </row>
    <row r="13" spans="1:9" ht="22.2">
      <c r="A13" s="204"/>
      <c r="B13" s="204"/>
      <c r="C13" s="205"/>
      <c r="D13" s="187"/>
      <c r="E13" s="204"/>
      <c r="F13" s="204"/>
      <c r="G13" s="208"/>
      <c r="H13" s="208"/>
      <c r="I13" s="208"/>
    </row>
    <row r="14" spans="1:9" ht="22.2">
      <c r="A14" s="204"/>
      <c r="B14" s="204"/>
      <c r="C14" s="205"/>
      <c r="D14" s="187"/>
      <c r="E14" s="204"/>
      <c r="F14" s="204"/>
      <c r="G14" s="208"/>
      <c r="H14" s="208"/>
      <c r="I14" s="208"/>
    </row>
    <row r="15" spans="1:9" ht="22.2">
      <c r="A15" s="204"/>
      <c r="B15" s="204"/>
      <c r="C15" s="205"/>
      <c r="D15" s="205"/>
      <c r="E15" s="206"/>
      <c r="F15" s="206"/>
      <c r="G15" s="208"/>
      <c r="H15" s="208"/>
      <c r="I15" s="208"/>
    </row>
    <row r="16" spans="1:9" ht="22.2">
      <c r="A16" s="3"/>
      <c r="B16" s="3"/>
      <c r="C16" s="3"/>
      <c r="D16" s="3"/>
      <c r="E16" s="3"/>
      <c r="F16" s="3"/>
      <c r="G16" s="3"/>
      <c r="H16" s="3"/>
      <c r="I16" s="3"/>
    </row>
    <row r="17" spans="1:9" ht="18.75" customHeight="1">
      <c r="A17" s="197" t="s">
        <v>59</v>
      </c>
      <c r="B17" s="197"/>
      <c r="C17" s="197"/>
      <c r="D17" s="197"/>
      <c r="E17" s="197"/>
      <c r="F17" s="197"/>
      <c r="G17" s="197"/>
      <c r="H17" s="197"/>
      <c r="I17" s="3"/>
    </row>
    <row r="18" spans="1:9" ht="22.2">
      <c r="A18" s="197"/>
      <c r="B18" s="197"/>
      <c r="C18" s="197"/>
      <c r="D18" s="197"/>
      <c r="E18" s="197"/>
      <c r="F18" s="197"/>
      <c r="G18" s="197"/>
      <c r="H18" s="197"/>
      <c r="I18" s="3"/>
    </row>
    <row r="19" spans="1:9" ht="22.2">
      <c r="A19" s="197"/>
      <c r="B19" s="197"/>
      <c r="C19" s="197"/>
      <c r="D19" s="197"/>
      <c r="E19" s="197"/>
      <c r="F19" s="197"/>
      <c r="G19" s="197"/>
      <c r="H19" s="197"/>
      <c r="I19" s="3"/>
    </row>
    <row r="20" spans="1:9" ht="22.2">
      <c r="A20" s="3"/>
      <c r="B20" s="3"/>
      <c r="C20" s="3"/>
      <c r="D20" s="3"/>
      <c r="E20" s="3"/>
      <c r="F20" s="3"/>
      <c r="G20" s="3"/>
      <c r="H20" s="3"/>
      <c r="I20" s="3"/>
    </row>
    <row r="21" spans="1:9" ht="18.75" customHeight="1">
      <c r="A21" s="203" t="s">
        <v>147</v>
      </c>
      <c r="B21" s="203"/>
      <c r="C21" s="203"/>
      <c r="D21" s="203"/>
      <c r="E21" s="203"/>
      <c r="F21" s="203"/>
      <c r="G21" s="203"/>
      <c r="H21" s="203"/>
      <c r="I21" s="203"/>
    </row>
    <row r="22" spans="1:9" ht="24" customHeight="1">
      <c r="A22" s="203"/>
      <c r="B22" s="203"/>
      <c r="C22" s="203"/>
      <c r="D22" s="203"/>
      <c r="E22" s="203"/>
      <c r="F22" s="203"/>
      <c r="G22" s="203"/>
      <c r="H22" s="203"/>
      <c r="I22" s="203"/>
    </row>
    <row r="23" spans="1:9" ht="24" customHeight="1">
      <c r="A23" s="203"/>
      <c r="B23" s="203"/>
      <c r="C23" s="203"/>
      <c r="D23" s="203"/>
      <c r="E23" s="203"/>
      <c r="F23" s="203"/>
      <c r="G23" s="203"/>
      <c r="H23" s="203"/>
      <c r="I23" s="203"/>
    </row>
  </sheetData>
  <mergeCells count="43">
    <mergeCell ref="G11:I11"/>
    <mergeCell ref="G12:I12"/>
    <mergeCell ref="G13:I13"/>
    <mergeCell ref="G14:I14"/>
    <mergeCell ref="G15:I15"/>
    <mergeCell ref="G6:I6"/>
    <mergeCell ref="G7:I7"/>
    <mergeCell ref="G8:I8"/>
    <mergeCell ref="G9:I9"/>
    <mergeCell ref="G10:I10"/>
    <mergeCell ref="A6:B6"/>
    <mergeCell ref="C6:D6"/>
    <mergeCell ref="E6:F6"/>
    <mergeCell ref="A7:B7"/>
    <mergeCell ref="C7:D7"/>
    <mergeCell ref="E7:F7"/>
    <mergeCell ref="A8:B8"/>
    <mergeCell ref="C8:D8"/>
    <mergeCell ref="E8:F8"/>
    <mergeCell ref="A9:B9"/>
    <mergeCell ref="C9:D9"/>
    <mergeCell ref="E9:F9"/>
    <mergeCell ref="C10:D10"/>
    <mergeCell ref="E10:F10"/>
    <mergeCell ref="A11:B11"/>
    <mergeCell ref="C11:D11"/>
    <mergeCell ref="E11:F11"/>
    <mergeCell ref="A1:B2"/>
    <mergeCell ref="A17:H19"/>
    <mergeCell ref="A21:I23"/>
    <mergeCell ref="A14:B14"/>
    <mergeCell ref="C14:D14"/>
    <mergeCell ref="E14:F14"/>
    <mergeCell ref="A15:B15"/>
    <mergeCell ref="C15:D15"/>
    <mergeCell ref="E15:F15"/>
    <mergeCell ref="A12:B12"/>
    <mergeCell ref="C12:D12"/>
    <mergeCell ref="E12:F12"/>
    <mergeCell ref="A13:B13"/>
    <mergeCell ref="C13:D13"/>
    <mergeCell ref="E13:F13"/>
    <mergeCell ref="A10:B10"/>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view="pageBreakPreview" zoomScaleSheetLayoutView="100" workbookViewId="0">
      <selection activeCell="S5" sqref="S5:S7"/>
    </sheetView>
  </sheetViews>
  <sheetFormatPr defaultColWidth="9" defaultRowHeight="18"/>
  <cols>
    <col min="1" max="1" width="19.19921875" style="57" customWidth="1"/>
    <col min="2" max="10" width="7.09765625" style="57" customWidth="1"/>
    <col min="11" max="11" width="11.5" style="57" customWidth="1"/>
    <col min="12" max="19" width="7.09765625" style="57" customWidth="1"/>
    <col min="20" max="16384" width="9" style="57"/>
  </cols>
  <sheetData>
    <row r="1" spans="1:19" ht="16.5" customHeight="1">
      <c r="A1" s="226" t="s">
        <v>60</v>
      </c>
      <c r="B1" s="227"/>
      <c r="C1" s="57" t="s">
        <v>17</v>
      </c>
    </row>
    <row r="2" spans="1:19" ht="16.5" customHeight="1">
      <c r="A2" s="58"/>
      <c r="B2" s="58"/>
    </row>
    <row r="3" spans="1:19" ht="16.5" customHeight="1">
      <c r="A3" s="58"/>
      <c r="B3" s="58"/>
    </row>
    <row r="4" spans="1:19" ht="18.75" customHeight="1">
      <c r="A4" s="228" t="s">
        <v>5</v>
      </c>
      <c r="B4" s="228"/>
      <c r="C4" s="228"/>
      <c r="D4" s="228"/>
      <c r="E4" s="228"/>
      <c r="F4" s="228"/>
      <c r="G4" s="228"/>
      <c r="H4" s="228"/>
      <c r="I4" s="228"/>
      <c r="J4" s="228"/>
      <c r="K4" s="228"/>
      <c r="L4" s="228"/>
      <c r="M4" s="228"/>
      <c r="N4" s="228"/>
      <c r="O4" s="228"/>
      <c r="P4" s="228"/>
      <c r="Q4" s="228"/>
      <c r="R4" s="228"/>
      <c r="S4" s="228"/>
    </row>
    <row r="5" spans="1:19" s="58" customFormat="1" ht="15" customHeight="1">
      <c r="A5" s="213" t="s">
        <v>31</v>
      </c>
      <c r="B5" s="213" t="s">
        <v>64</v>
      </c>
      <c r="C5" s="214"/>
      <c r="D5" s="214"/>
      <c r="E5" s="214"/>
      <c r="F5" s="214"/>
      <c r="G5" s="213" t="s">
        <v>46</v>
      </c>
      <c r="H5" s="214"/>
      <c r="I5" s="214"/>
      <c r="J5" s="214"/>
      <c r="K5" s="213" t="s">
        <v>28</v>
      </c>
      <c r="L5" s="214"/>
      <c r="M5" s="214"/>
      <c r="N5" s="214"/>
      <c r="O5" s="215" t="s">
        <v>65</v>
      </c>
      <c r="P5" s="215" t="s">
        <v>56</v>
      </c>
      <c r="Q5" s="216" t="s">
        <v>69</v>
      </c>
      <c r="R5" s="215" t="s">
        <v>70</v>
      </c>
      <c r="S5" s="215" t="s">
        <v>13</v>
      </c>
    </row>
    <row r="6" spans="1:19" s="58" customFormat="1" ht="15" customHeight="1">
      <c r="A6" s="214"/>
      <c r="B6" s="213" t="s">
        <v>71</v>
      </c>
      <c r="C6" s="214"/>
      <c r="D6" s="214"/>
      <c r="E6" s="215" t="s">
        <v>72</v>
      </c>
      <c r="F6" s="215" t="s">
        <v>6</v>
      </c>
      <c r="G6" s="213" t="s">
        <v>73</v>
      </c>
      <c r="H6" s="214"/>
      <c r="I6" s="214"/>
      <c r="J6" s="215" t="s">
        <v>45</v>
      </c>
      <c r="K6" s="213" t="s">
        <v>74</v>
      </c>
      <c r="L6" s="214"/>
      <c r="M6" s="215" t="s">
        <v>3</v>
      </c>
      <c r="N6" s="215" t="s">
        <v>75</v>
      </c>
      <c r="O6" s="214"/>
      <c r="P6" s="214"/>
      <c r="Q6" s="217"/>
      <c r="R6" s="214"/>
      <c r="S6" s="214"/>
    </row>
    <row r="7" spans="1:19" s="58" customFormat="1" ht="48.75" customHeight="1">
      <c r="A7" s="214"/>
      <c r="B7" s="59" t="s">
        <v>67</v>
      </c>
      <c r="C7" s="63" t="s">
        <v>55</v>
      </c>
      <c r="D7" s="63" t="s">
        <v>11</v>
      </c>
      <c r="E7" s="214"/>
      <c r="F7" s="214"/>
      <c r="G7" s="63" t="s">
        <v>44</v>
      </c>
      <c r="H7" s="63" t="s">
        <v>62</v>
      </c>
      <c r="I7" s="63" t="s">
        <v>76</v>
      </c>
      <c r="J7" s="214"/>
      <c r="K7" s="59" t="s">
        <v>78</v>
      </c>
      <c r="L7" s="59" t="s">
        <v>79</v>
      </c>
      <c r="M7" s="214"/>
      <c r="N7" s="214"/>
      <c r="O7" s="214"/>
      <c r="P7" s="214"/>
      <c r="Q7" s="218"/>
      <c r="R7" s="214"/>
      <c r="S7" s="214"/>
    </row>
    <row r="8" spans="1:19" s="58" customFormat="1" ht="15" customHeight="1">
      <c r="A8" s="59" t="s">
        <v>80</v>
      </c>
      <c r="B8" s="59" t="s">
        <v>61</v>
      </c>
      <c r="C8" s="59" t="s">
        <v>81</v>
      </c>
      <c r="D8" s="59" t="s">
        <v>82</v>
      </c>
      <c r="E8" s="59" t="s">
        <v>83</v>
      </c>
      <c r="F8" s="59" t="s">
        <v>82</v>
      </c>
      <c r="G8" s="59" t="s">
        <v>86</v>
      </c>
      <c r="H8" s="59" t="s">
        <v>83</v>
      </c>
      <c r="I8" s="59" t="s">
        <v>86</v>
      </c>
      <c r="J8" s="59" t="s">
        <v>20</v>
      </c>
      <c r="K8" s="59" t="s">
        <v>87</v>
      </c>
      <c r="L8" s="59" t="s">
        <v>90</v>
      </c>
      <c r="M8" s="59" t="s">
        <v>83</v>
      </c>
      <c r="N8" s="59" t="s">
        <v>90</v>
      </c>
      <c r="O8" s="59" t="s">
        <v>91</v>
      </c>
      <c r="P8" s="59" t="s">
        <v>77</v>
      </c>
      <c r="Q8" s="59" t="s">
        <v>77</v>
      </c>
      <c r="R8" s="59" t="s">
        <v>77</v>
      </c>
      <c r="S8" s="59" t="s">
        <v>63</v>
      </c>
    </row>
    <row r="9" spans="1:19" s="58" customFormat="1" ht="16.5" customHeight="1">
      <c r="A9" s="59" t="s">
        <v>92</v>
      </c>
      <c r="B9" s="59" t="s">
        <v>93</v>
      </c>
      <c r="C9" s="59" t="s">
        <v>12</v>
      </c>
      <c r="D9" s="59" t="s">
        <v>94</v>
      </c>
      <c r="E9" s="59" t="s">
        <v>95</v>
      </c>
      <c r="F9" s="59" t="s">
        <v>96</v>
      </c>
      <c r="G9" s="59" t="s">
        <v>97</v>
      </c>
      <c r="H9" s="59" t="s">
        <v>98</v>
      </c>
      <c r="I9" s="59" t="s">
        <v>7</v>
      </c>
      <c r="J9" s="59" t="s">
        <v>99</v>
      </c>
      <c r="K9" s="59" t="s">
        <v>100</v>
      </c>
      <c r="L9" s="59" t="s">
        <v>101</v>
      </c>
      <c r="M9" s="59" t="s">
        <v>23</v>
      </c>
      <c r="N9" s="59" t="s">
        <v>102</v>
      </c>
      <c r="O9" s="59" t="s">
        <v>103</v>
      </c>
      <c r="P9" s="59" t="s">
        <v>105</v>
      </c>
      <c r="Q9" s="59" t="s">
        <v>106</v>
      </c>
      <c r="R9" s="59" t="s">
        <v>108</v>
      </c>
      <c r="S9" s="59" t="s">
        <v>85</v>
      </c>
    </row>
    <row r="10" spans="1:19" ht="21.75" customHeight="1">
      <c r="A10" s="219" t="s">
        <v>149</v>
      </c>
      <c r="B10" s="61"/>
      <c r="C10" s="61"/>
      <c r="D10" s="64">
        <f>B10*C10/10</f>
        <v>0</v>
      </c>
      <c r="E10" s="66"/>
      <c r="F10" s="64">
        <f>D10*E10</f>
        <v>0</v>
      </c>
      <c r="G10" s="68"/>
      <c r="H10" s="66"/>
      <c r="I10" s="69">
        <f>G10*H10</f>
        <v>0</v>
      </c>
      <c r="J10" s="64">
        <f>F10*I10</f>
        <v>0</v>
      </c>
      <c r="K10" s="71"/>
      <c r="L10" s="73"/>
      <c r="M10" s="66"/>
      <c r="N10" s="76">
        <f>L10*M10</f>
        <v>0</v>
      </c>
      <c r="O10" s="73"/>
      <c r="P10" s="64" t="e">
        <f>J10*N10/O10</f>
        <v>#DIV/0!</v>
      </c>
      <c r="Q10" s="79"/>
      <c r="R10" s="81"/>
      <c r="S10" s="83" t="e">
        <f>(R10-Q10)/P10</f>
        <v>#DIV/0!</v>
      </c>
    </row>
    <row r="11" spans="1:19" ht="20.25" customHeight="1">
      <c r="A11" s="220"/>
      <c r="B11" s="61"/>
      <c r="C11" s="61"/>
      <c r="D11" s="64">
        <f>B11*C11/10</f>
        <v>0</v>
      </c>
      <c r="E11" s="66"/>
      <c r="F11" s="64">
        <f>D11*E11</f>
        <v>0</v>
      </c>
      <c r="G11" s="61"/>
      <c r="H11" s="66"/>
      <c r="I11" s="69">
        <f>G11*H11</f>
        <v>0</v>
      </c>
      <c r="J11" s="64">
        <f>F11*I11</f>
        <v>0</v>
      </c>
      <c r="K11" s="71"/>
      <c r="L11" s="73"/>
      <c r="M11" s="66"/>
      <c r="N11" s="76">
        <f>L11*M11</f>
        <v>0</v>
      </c>
      <c r="O11" s="73"/>
      <c r="P11" s="64" t="e">
        <f t="shared" ref="P11:P12" si="0">J11*N11/O11</f>
        <v>#DIV/0!</v>
      </c>
      <c r="Q11" s="79"/>
      <c r="R11" s="81"/>
      <c r="S11" s="83" t="e">
        <f>(R11-Q11)/P11</f>
        <v>#DIV/0!</v>
      </c>
    </row>
    <row r="12" spans="1:19" ht="19.5" customHeight="1">
      <c r="A12" s="221"/>
      <c r="B12" s="61"/>
      <c r="C12" s="61"/>
      <c r="D12" s="64">
        <f>B12*C12/10</f>
        <v>0</v>
      </c>
      <c r="E12" s="66"/>
      <c r="F12" s="64">
        <f>D12*E12</f>
        <v>0</v>
      </c>
      <c r="G12" s="61"/>
      <c r="H12" s="66"/>
      <c r="I12" s="93">
        <f>G12*H12</f>
        <v>0</v>
      </c>
      <c r="J12" s="64">
        <f>F12*I12</f>
        <v>0</v>
      </c>
      <c r="K12" s="71"/>
      <c r="L12" s="73"/>
      <c r="M12" s="66"/>
      <c r="N12" s="76">
        <f>L12*M12</f>
        <v>0</v>
      </c>
      <c r="O12" s="73"/>
      <c r="P12" s="64" t="e">
        <f t="shared" si="0"/>
        <v>#DIV/0!</v>
      </c>
      <c r="Q12" s="79"/>
      <c r="R12" s="81"/>
      <c r="S12" s="83" t="e">
        <f>(R12-Q12)/P12</f>
        <v>#DIV/0!</v>
      </c>
    </row>
    <row r="13" spans="1:19" ht="27.75" customHeight="1">
      <c r="A13" s="60"/>
      <c r="B13" s="62"/>
      <c r="C13" s="62"/>
      <c r="D13" s="65"/>
      <c r="E13" s="67"/>
      <c r="F13" s="65"/>
      <c r="G13" s="62"/>
      <c r="H13" s="67"/>
      <c r="I13" s="70"/>
      <c r="J13" s="65"/>
      <c r="K13" s="72"/>
      <c r="L13" s="74"/>
      <c r="M13" s="67"/>
      <c r="N13" s="77"/>
      <c r="O13" s="78"/>
      <c r="P13" s="65"/>
      <c r="Q13" s="80"/>
      <c r="R13" s="82"/>
      <c r="S13" s="84"/>
    </row>
    <row r="14" spans="1:19" ht="18.75" customHeight="1">
      <c r="A14" s="209" t="s">
        <v>67</v>
      </c>
      <c r="B14" s="209"/>
      <c r="C14" s="57" t="s">
        <v>109</v>
      </c>
      <c r="D14" s="225"/>
      <c r="E14" s="225"/>
      <c r="F14" s="225"/>
      <c r="G14" s="225"/>
      <c r="H14" s="225"/>
      <c r="I14" s="225"/>
      <c r="J14" s="225"/>
      <c r="K14" s="225"/>
      <c r="L14" s="225"/>
      <c r="M14" s="225"/>
      <c r="N14" s="225"/>
      <c r="O14" s="225"/>
      <c r="P14" s="225"/>
      <c r="Q14" s="225"/>
      <c r="R14" s="225"/>
      <c r="S14" s="225"/>
    </row>
    <row r="15" spans="1:19">
      <c r="A15" s="209" t="s">
        <v>111</v>
      </c>
      <c r="B15" s="209"/>
      <c r="C15" s="57" t="s">
        <v>112</v>
      </c>
      <c r="D15" s="224"/>
      <c r="E15" s="224"/>
      <c r="F15" s="224"/>
      <c r="G15" s="224"/>
      <c r="H15" s="224"/>
      <c r="I15" s="224"/>
      <c r="J15" s="224"/>
      <c r="K15" s="224"/>
      <c r="L15" s="224"/>
      <c r="M15" s="224"/>
      <c r="N15" s="224"/>
      <c r="O15" s="224"/>
      <c r="P15" s="224"/>
      <c r="Q15" s="224"/>
      <c r="R15" s="224"/>
      <c r="S15" s="224"/>
    </row>
    <row r="16" spans="1:19">
      <c r="A16" s="209" t="s">
        <v>71</v>
      </c>
      <c r="B16" s="209"/>
      <c r="C16" s="57" t="s">
        <v>113</v>
      </c>
      <c r="D16" s="210" t="s">
        <v>114</v>
      </c>
      <c r="E16" s="210"/>
      <c r="F16" s="210"/>
      <c r="G16" s="210"/>
      <c r="H16" s="210"/>
      <c r="I16" s="210"/>
      <c r="J16" s="210"/>
      <c r="K16" s="210"/>
      <c r="L16" s="210"/>
      <c r="M16" s="210"/>
      <c r="N16" s="210"/>
      <c r="O16" s="210"/>
      <c r="P16" s="210"/>
      <c r="Q16" s="210"/>
      <c r="R16" s="210"/>
      <c r="S16" s="210"/>
    </row>
    <row r="17" spans="1:19">
      <c r="A17" s="209" t="s">
        <v>43</v>
      </c>
      <c r="B17" s="209"/>
      <c r="C17" s="57" t="s">
        <v>115</v>
      </c>
      <c r="D17" s="224"/>
      <c r="E17" s="224"/>
      <c r="F17" s="224"/>
      <c r="G17" s="224"/>
      <c r="H17" s="224"/>
      <c r="I17" s="224"/>
      <c r="J17" s="224"/>
      <c r="K17" s="224"/>
      <c r="L17" s="224"/>
      <c r="M17" s="224"/>
      <c r="N17" s="224"/>
      <c r="O17" s="224"/>
      <c r="P17" s="224"/>
      <c r="Q17" s="224"/>
      <c r="R17" s="224"/>
      <c r="S17" s="224"/>
    </row>
    <row r="18" spans="1:19">
      <c r="A18" s="209" t="s">
        <v>64</v>
      </c>
      <c r="B18" s="209"/>
      <c r="C18" s="57" t="s">
        <v>116</v>
      </c>
      <c r="D18" s="210" t="s">
        <v>117</v>
      </c>
      <c r="E18" s="210"/>
      <c r="F18" s="210"/>
      <c r="G18" s="210"/>
      <c r="H18" s="210"/>
      <c r="I18" s="210"/>
      <c r="J18" s="210"/>
      <c r="K18" s="210"/>
      <c r="L18" s="210"/>
      <c r="M18" s="210"/>
      <c r="N18" s="210"/>
      <c r="O18" s="210"/>
      <c r="P18" s="210"/>
      <c r="Q18" s="210"/>
      <c r="R18" s="210"/>
      <c r="S18" s="210"/>
    </row>
    <row r="19" spans="1:19">
      <c r="A19" s="209" t="s">
        <v>104</v>
      </c>
      <c r="B19" s="209"/>
      <c r="C19" s="57" t="s">
        <v>21</v>
      </c>
      <c r="D19" s="210"/>
      <c r="E19" s="210"/>
      <c r="F19" s="210"/>
      <c r="G19" s="210"/>
      <c r="H19" s="210"/>
      <c r="I19" s="210"/>
      <c r="J19" s="210"/>
      <c r="K19" s="210"/>
      <c r="L19" s="210"/>
      <c r="M19" s="210"/>
      <c r="N19" s="210"/>
      <c r="O19" s="210"/>
      <c r="P19" s="210"/>
      <c r="Q19" s="210"/>
      <c r="R19" s="210"/>
      <c r="S19" s="210"/>
    </row>
    <row r="20" spans="1:19">
      <c r="A20" s="209" t="s">
        <v>119</v>
      </c>
      <c r="B20" s="209"/>
      <c r="C20" s="57" t="s">
        <v>120</v>
      </c>
      <c r="D20" s="224"/>
      <c r="E20" s="224"/>
      <c r="F20" s="224"/>
      <c r="G20" s="224"/>
      <c r="H20" s="224"/>
      <c r="I20" s="224"/>
      <c r="J20" s="224"/>
      <c r="K20" s="224"/>
      <c r="L20" s="224"/>
      <c r="M20" s="224"/>
      <c r="N20" s="224"/>
      <c r="O20" s="224"/>
      <c r="P20" s="224"/>
      <c r="Q20" s="224"/>
      <c r="R20" s="224"/>
      <c r="S20" s="224"/>
    </row>
    <row r="21" spans="1:19">
      <c r="A21" s="209" t="s">
        <v>121</v>
      </c>
      <c r="B21" s="209"/>
      <c r="C21" s="57" t="s">
        <v>122</v>
      </c>
      <c r="D21" s="210" t="s">
        <v>124</v>
      </c>
      <c r="E21" s="210"/>
      <c r="F21" s="210"/>
      <c r="G21" s="210"/>
      <c r="H21" s="210"/>
      <c r="I21" s="210"/>
      <c r="J21" s="210"/>
      <c r="K21" s="210"/>
      <c r="L21" s="210"/>
      <c r="M21" s="210"/>
      <c r="N21" s="210"/>
      <c r="O21" s="210"/>
      <c r="P21" s="210"/>
      <c r="Q21" s="210"/>
      <c r="R21" s="210"/>
      <c r="S21" s="210"/>
    </row>
    <row r="22" spans="1:19">
      <c r="A22" s="209" t="s">
        <v>84</v>
      </c>
      <c r="B22" s="209"/>
      <c r="C22" s="57" t="s">
        <v>89</v>
      </c>
      <c r="D22" s="210" t="s">
        <v>125</v>
      </c>
      <c r="E22" s="210"/>
      <c r="F22" s="210"/>
      <c r="G22" s="210"/>
      <c r="H22" s="210"/>
      <c r="I22" s="210"/>
      <c r="J22" s="210"/>
      <c r="K22" s="210"/>
      <c r="L22" s="210"/>
      <c r="M22" s="210"/>
      <c r="N22" s="210"/>
      <c r="O22" s="210"/>
      <c r="P22" s="210"/>
      <c r="Q22" s="210"/>
      <c r="R22" s="210"/>
      <c r="S22" s="210"/>
    </row>
    <row r="23" spans="1:19">
      <c r="A23" s="209" t="s">
        <v>78</v>
      </c>
      <c r="B23" s="209"/>
      <c r="C23" s="57" t="s">
        <v>126</v>
      </c>
      <c r="D23" s="210" t="s">
        <v>127</v>
      </c>
      <c r="E23" s="210"/>
      <c r="F23" s="210"/>
      <c r="G23" s="210"/>
      <c r="H23" s="210"/>
      <c r="I23" s="210"/>
      <c r="J23" s="210"/>
      <c r="K23" s="210"/>
      <c r="L23" s="210"/>
      <c r="M23" s="210"/>
      <c r="N23" s="210"/>
      <c r="O23" s="210"/>
      <c r="P23" s="210"/>
      <c r="Q23" s="210"/>
      <c r="R23" s="210"/>
      <c r="S23" s="210"/>
    </row>
    <row r="24" spans="1:19">
      <c r="A24" s="209" t="s">
        <v>79</v>
      </c>
      <c r="B24" s="209"/>
      <c r="C24" s="57" t="s">
        <v>107</v>
      </c>
      <c r="D24" s="223" t="s">
        <v>128</v>
      </c>
      <c r="E24" s="223"/>
      <c r="F24" s="223"/>
      <c r="G24" s="223"/>
      <c r="H24" s="223"/>
      <c r="I24" s="223"/>
      <c r="J24" s="223"/>
      <c r="K24" s="223"/>
      <c r="L24" s="223"/>
      <c r="M24" s="223"/>
      <c r="N24" s="223"/>
      <c r="O24" s="223"/>
      <c r="P24" s="223"/>
      <c r="Q24" s="223"/>
      <c r="R24" s="223"/>
      <c r="S24" s="223"/>
    </row>
    <row r="25" spans="1:19">
      <c r="A25" s="209" t="s">
        <v>129</v>
      </c>
      <c r="B25" s="209"/>
      <c r="C25" s="57" t="s">
        <v>110</v>
      </c>
      <c r="D25" s="210"/>
      <c r="E25" s="210"/>
      <c r="F25" s="210"/>
      <c r="G25" s="210"/>
      <c r="H25" s="210"/>
      <c r="I25" s="210"/>
      <c r="J25" s="210"/>
      <c r="K25" s="210"/>
      <c r="L25" s="210"/>
      <c r="M25" s="210"/>
      <c r="N25" s="210"/>
      <c r="O25" s="210"/>
      <c r="P25" s="210"/>
      <c r="Q25" s="210"/>
      <c r="R25" s="210"/>
      <c r="S25" s="210"/>
    </row>
    <row r="26" spans="1:19" s="58" customFormat="1">
      <c r="A26" s="209" t="s">
        <v>28</v>
      </c>
      <c r="B26" s="209"/>
      <c r="C26" s="57" t="s">
        <v>118</v>
      </c>
      <c r="D26" s="210" t="s">
        <v>130</v>
      </c>
      <c r="E26" s="210"/>
      <c r="F26" s="210"/>
      <c r="G26" s="210"/>
      <c r="H26" s="210"/>
      <c r="I26" s="210"/>
      <c r="J26" s="210"/>
      <c r="K26" s="210"/>
      <c r="L26" s="210"/>
      <c r="M26" s="210"/>
      <c r="N26" s="210"/>
      <c r="O26" s="210"/>
      <c r="P26" s="210"/>
      <c r="Q26" s="210"/>
      <c r="R26" s="210"/>
      <c r="S26" s="210"/>
    </row>
    <row r="27" spans="1:19" s="58" customFormat="1">
      <c r="A27" s="209" t="s">
        <v>131</v>
      </c>
      <c r="B27" s="209"/>
      <c r="C27" s="57" t="s">
        <v>132</v>
      </c>
      <c r="D27" s="210" t="s">
        <v>133</v>
      </c>
      <c r="E27" s="210"/>
      <c r="F27" s="210"/>
      <c r="G27" s="210"/>
      <c r="H27" s="210"/>
      <c r="I27" s="210"/>
      <c r="J27" s="210"/>
      <c r="K27" s="210"/>
      <c r="L27" s="210"/>
      <c r="M27" s="210"/>
      <c r="N27" s="210"/>
      <c r="O27" s="210"/>
      <c r="P27" s="210"/>
      <c r="Q27" s="210"/>
      <c r="R27" s="210"/>
      <c r="S27" s="210"/>
    </row>
    <row r="28" spans="1:19" s="58" customFormat="1">
      <c r="A28" s="209" t="s">
        <v>123</v>
      </c>
      <c r="B28" s="209"/>
      <c r="C28" s="57" t="s">
        <v>134</v>
      </c>
      <c r="D28" s="210" t="s">
        <v>135</v>
      </c>
      <c r="E28" s="210"/>
      <c r="F28" s="210"/>
      <c r="G28" s="210"/>
      <c r="H28" s="210"/>
      <c r="I28" s="210"/>
      <c r="J28" s="210"/>
      <c r="K28" s="210"/>
      <c r="L28" s="210"/>
      <c r="M28" s="210"/>
      <c r="N28" s="210"/>
      <c r="O28" s="210"/>
      <c r="P28" s="210"/>
      <c r="Q28" s="210"/>
      <c r="R28" s="210"/>
      <c r="S28" s="210"/>
    </row>
    <row r="29" spans="1:19" s="58" customFormat="1">
      <c r="A29" s="222" t="s">
        <v>53</v>
      </c>
      <c r="B29" s="222"/>
      <c r="C29" s="57" t="s">
        <v>136</v>
      </c>
      <c r="D29" s="210" t="s">
        <v>52</v>
      </c>
      <c r="E29" s="210"/>
      <c r="F29" s="210"/>
      <c r="G29" s="210"/>
      <c r="H29" s="210"/>
      <c r="I29" s="210"/>
      <c r="J29" s="210"/>
      <c r="K29" s="210"/>
      <c r="L29" s="210"/>
      <c r="M29" s="210"/>
      <c r="N29" s="210"/>
      <c r="O29" s="210"/>
      <c r="P29" s="210"/>
      <c r="Q29" s="210"/>
      <c r="R29" s="210"/>
      <c r="S29" s="210"/>
    </row>
    <row r="30" spans="1:19" s="58" customFormat="1">
      <c r="A30" s="209" t="s">
        <v>137</v>
      </c>
      <c r="B30" s="209"/>
      <c r="C30" s="57" t="s">
        <v>138</v>
      </c>
      <c r="D30" s="210" t="s">
        <v>139</v>
      </c>
      <c r="E30" s="210"/>
      <c r="F30" s="210"/>
      <c r="G30" s="210"/>
      <c r="H30" s="210"/>
      <c r="I30" s="210"/>
      <c r="J30" s="210"/>
      <c r="K30" s="210"/>
      <c r="L30" s="210"/>
      <c r="M30" s="210"/>
      <c r="N30" s="210"/>
      <c r="O30" s="210"/>
      <c r="P30" s="210"/>
      <c r="Q30" s="210"/>
      <c r="R30" s="210"/>
      <c r="S30" s="210"/>
    </row>
    <row r="31" spans="1:19" s="58" customFormat="1">
      <c r="A31" s="209" t="s">
        <v>140</v>
      </c>
      <c r="B31" s="209"/>
      <c r="C31" s="57" t="s">
        <v>88</v>
      </c>
      <c r="D31" s="211" t="s">
        <v>141</v>
      </c>
      <c r="E31" s="212"/>
      <c r="F31" s="212"/>
      <c r="G31" s="212"/>
      <c r="H31" s="212"/>
      <c r="I31" s="212"/>
      <c r="J31" s="212"/>
      <c r="K31" s="212"/>
      <c r="L31" s="212"/>
      <c r="M31" s="212"/>
      <c r="N31" s="212"/>
      <c r="O31" s="212"/>
      <c r="P31" s="212"/>
      <c r="Q31" s="212"/>
      <c r="R31" s="212"/>
      <c r="S31" s="212"/>
    </row>
  </sheetData>
  <autoFilter ref="A9:S10"/>
  <mergeCells count="56">
    <mergeCell ref="A1:B1"/>
    <mergeCell ref="A4:S4"/>
    <mergeCell ref="B5:F5"/>
    <mergeCell ref="G5:J5"/>
    <mergeCell ref="K5:N5"/>
    <mergeCell ref="B6:D6"/>
    <mergeCell ref="G6:I6"/>
    <mergeCell ref="K6:L6"/>
    <mergeCell ref="A14:B14"/>
    <mergeCell ref="D14:S14"/>
    <mergeCell ref="A15:B15"/>
    <mergeCell ref="D15:S15"/>
    <mergeCell ref="A16:B16"/>
    <mergeCell ref="D16:S16"/>
    <mergeCell ref="A17:B17"/>
    <mergeCell ref="D17:S17"/>
    <mergeCell ref="A18:B18"/>
    <mergeCell ref="D18:S18"/>
    <mergeCell ref="A19:B19"/>
    <mergeCell ref="D19:S19"/>
    <mergeCell ref="A20:B20"/>
    <mergeCell ref="D20:S20"/>
    <mergeCell ref="A21:B21"/>
    <mergeCell ref="D21:S21"/>
    <mergeCell ref="A22:B22"/>
    <mergeCell ref="D22:S22"/>
    <mergeCell ref="A23:B23"/>
    <mergeCell ref="D23:S23"/>
    <mergeCell ref="A24:B24"/>
    <mergeCell ref="D24:S24"/>
    <mergeCell ref="A25:B25"/>
    <mergeCell ref="D25:S25"/>
    <mergeCell ref="A26:B26"/>
    <mergeCell ref="D26:S26"/>
    <mergeCell ref="A27:B27"/>
    <mergeCell ref="D27:S27"/>
    <mergeCell ref="A28:B28"/>
    <mergeCell ref="D28:S28"/>
    <mergeCell ref="A29:B29"/>
    <mergeCell ref="D29:S29"/>
    <mergeCell ref="A30:B30"/>
    <mergeCell ref="D30:S30"/>
    <mergeCell ref="A31:B31"/>
    <mergeCell ref="D31:S31"/>
    <mergeCell ref="A5:A7"/>
    <mergeCell ref="O5:O7"/>
    <mergeCell ref="P5:P7"/>
    <mergeCell ref="Q5:Q7"/>
    <mergeCell ref="R5:R7"/>
    <mergeCell ref="S5:S7"/>
    <mergeCell ref="E6:E7"/>
    <mergeCell ref="F6:F7"/>
    <mergeCell ref="J6:J7"/>
    <mergeCell ref="M6:M7"/>
    <mergeCell ref="N6:N7"/>
    <mergeCell ref="A10:A12"/>
  </mergeCells>
  <phoneticPr fontId="4"/>
  <pageMargins left="0.59055118110236227" right="0.59055118110236227" top="0.78740157480314965" bottom="0.59055118110236227"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1"/>
  <sheetViews>
    <sheetView view="pageBreakPreview" zoomScaleSheetLayoutView="100" workbookViewId="0">
      <selection activeCell="S5" sqref="S5:S7"/>
    </sheetView>
  </sheetViews>
  <sheetFormatPr defaultColWidth="9" defaultRowHeight="18"/>
  <cols>
    <col min="1" max="1" width="19.19921875" style="57" customWidth="1"/>
    <col min="2" max="10" width="7.09765625" style="57" customWidth="1"/>
    <col min="11" max="11" width="11.5" style="57" customWidth="1"/>
    <col min="12" max="19" width="7.09765625" style="57" customWidth="1"/>
    <col min="20" max="16384" width="9" style="57"/>
  </cols>
  <sheetData>
    <row r="1" spans="1:19" ht="16.5" customHeight="1">
      <c r="A1" s="226" t="s">
        <v>60</v>
      </c>
      <c r="B1" s="227"/>
      <c r="C1" s="57" t="s">
        <v>17</v>
      </c>
    </row>
    <row r="2" spans="1:19" ht="16.5" customHeight="1">
      <c r="A2" s="58"/>
      <c r="B2" s="58"/>
    </row>
    <row r="3" spans="1:19" ht="16.5" customHeight="1">
      <c r="A3" s="58"/>
      <c r="B3" s="58"/>
    </row>
    <row r="4" spans="1:19" ht="18.75" customHeight="1">
      <c r="A4" s="228" t="s">
        <v>5</v>
      </c>
      <c r="B4" s="228"/>
      <c r="C4" s="228"/>
      <c r="D4" s="228"/>
      <c r="E4" s="228"/>
      <c r="F4" s="228"/>
      <c r="G4" s="228"/>
      <c r="H4" s="228"/>
      <c r="I4" s="228"/>
      <c r="J4" s="228"/>
      <c r="K4" s="228"/>
      <c r="L4" s="228"/>
      <c r="M4" s="228"/>
      <c r="N4" s="228"/>
      <c r="O4" s="228"/>
      <c r="P4" s="228"/>
      <c r="Q4" s="228"/>
      <c r="R4" s="228"/>
      <c r="S4" s="228"/>
    </row>
    <row r="5" spans="1:19" s="58" customFormat="1" ht="15" customHeight="1">
      <c r="A5" s="213" t="s">
        <v>31</v>
      </c>
      <c r="B5" s="213" t="s">
        <v>64</v>
      </c>
      <c r="C5" s="214"/>
      <c r="D5" s="214"/>
      <c r="E5" s="214"/>
      <c r="F5" s="214"/>
      <c r="G5" s="213" t="s">
        <v>46</v>
      </c>
      <c r="H5" s="214"/>
      <c r="I5" s="214"/>
      <c r="J5" s="214"/>
      <c r="K5" s="213" t="s">
        <v>28</v>
      </c>
      <c r="L5" s="214"/>
      <c r="M5" s="214"/>
      <c r="N5" s="214"/>
      <c r="O5" s="215" t="s">
        <v>65</v>
      </c>
      <c r="P5" s="215" t="s">
        <v>56</v>
      </c>
      <c r="Q5" s="216" t="s">
        <v>69</v>
      </c>
      <c r="R5" s="215" t="s">
        <v>70</v>
      </c>
      <c r="S5" s="215" t="s">
        <v>13</v>
      </c>
    </row>
    <row r="6" spans="1:19" s="58" customFormat="1" ht="15" customHeight="1">
      <c r="A6" s="214"/>
      <c r="B6" s="213" t="s">
        <v>71</v>
      </c>
      <c r="C6" s="214"/>
      <c r="D6" s="214"/>
      <c r="E6" s="215" t="s">
        <v>72</v>
      </c>
      <c r="F6" s="215" t="s">
        <v>6</v>
      </c>
      <c r="G6" s="213" t="s">
        <v>73</v>
      </c>
      <c r="H6" s="214"/>
      <c r="I6" s="214"/>
      <c r="J6" s="215" t="s">
        <v>45</v>
      </c>
      <c r="K6" s="213" t="s">
        <v>74</v>
      </c>
      <c r="L6" s="214"/>
      <c r="M6" s="215" t="s">
        <v>3</v>
      </c>
      <c r="N6" s="215" t="s">
        <v>75</v>
      </c>
      <c r="O6" s="214"/>
      <c r="P6" s="214"/>
      <c r="Q6" s="217"/>
      <c r="R6" s="214"/>
      <c r="S6" s="214"/>
    </row>
    <row r="7" spans="1:19" s="58" customFormat="1" ht="48.75" customHeight="1">
      <c r="A7" s="214"/>
      <c r="B7" s="59" t="s">
        <v>67</v>
      </c>
      <c r="C7" s="63" t="s">
        <v>55</v>
      </c>
      <c r="D7" s="63" t="s">
        <v>11</v>
      </c>
      <c r="E7" s="214"/>
      <c r="F7" s="214"/>
      <c r="G7" s="63" t="s">
        <v>44</v>
      </c>
      <c r="H7" s="63" t="s">
        <v>62</v>
      </c>
      <c r="I7" s="63" t="s">
        <v>76</v>
      </c>
      <c r="J7" s="214"/>
      <c r="K7" s="59" t="s">
        <v>78</v>
      </c>
      <c r="L7" s="59" t="s">
        <v>79</v>
      </c>
      <c r="M7" s="214"/>
      <c r="N7" s="214"/>
      <c r="O7" s="214"/>
      <c r="P7" s="214"/>
      <c r="Q7" s="218"/>
      <c r="R7" s="214"/>
      <c r="S7" s="214"/>
    </row>
    <row r="8" spans="1:19" s="58" customFormat="1" ht="15" customHeight="1">
      <c r="A8" s="59" t="s">
        <v>80</v>
      </c>
      <c r="B8" s="59" t="s">
        <v>61</v>
      </c>
      <c r="C8" s="59" t="s">
        <v>81</v>
      </c>
      <c r="D8" s="59" t="s">
        <v>82</v>
      </c>
      <c r="E8" s="59" t="s">
        <v>83</v>
      </c>
      <c r="F8" s="59" t="s">
        <v>82</v>
      </c>
      <c r="G8" s="59" t="s">
        <v>86</v>
      </c>
      <c r="H8" s="59" t="s">
        <v>83</v>
      </c>
      <c r="I8" s="59" t="s">
        <v>86</v>
      </c>
      <c r="J8" s="59" t="s">
        <v>20</v>
      </c>
      <c r="K8" s="59" t="s">
        <v>87</v>
      </c>
      <c r="L8" s="59" t="s">
        <v>90</v>
      </c>
      <c r="M8" s="59" t="s">
        <v>83</v>
      </c>
      <c r="N8" s="59" t="s">
        <v>90</v>
      </c>
      <c r="O8" s="59" t="s">
        <v>91</v>
      </c>
      <c r="P8" s="59" t="s">
        <v>77</v>
      </c>
      <c r="Q8" s="59" t="s">
        <v>77</v>
      </c>
      <c r="R8" s="59" t="s">
        <v>77</v>
      </c>
      <c r="S8" s="59" t="s">
        <v>63</v>
      </c>
    </row>
    <row r="9" spans="1:19" s="58" customFormat="1" ht="16.5" customHeight="1">
      <c r="A9" s="59" t="s">
        <v>92</v>
      </c>
      <c r="B9" s="59" t="s">
        <v>93</v>
      </c>
      <c r="C9" s="59" t="s">
        <v>12</v>
      </c>
      <c r="D9" s="59" t="s">
        <v>94</v>
      </c>
      <c r="E9" s="59" t="s">
        <v>95</v>
      </c>
      <c r="F9" s="59" t="s">
        <v>96</v>
      </c>
      <c r="G9" s="59" t="s">
        <v>97</v>
      </c>
      <c r="H9" s="59" t="s">
        <v>98</v>
      </c>
      <c r="I9" s="59" t="s">
        <v>7</v>
      </c>
      <c r="J9" s="59" t="s">
        <v>99</v>
      </c>
      <c r="K9" s="59" t="s">
        <v>100</v>
      </c>
      <c r="L9" s="59" t="s">
        <v>101</v>
      </c>
      <c r="M9" s="59" t="s">
        <v>23</v>
      </c>
      <c r="N9" s="59" t="s">
        <v>102</v>
      </c>
      <c r="O9" s="59" t="s">
        <v>103</v>
      </c>
      <c r="P9" s="59" t="s">
        <v>105</v>
      </c>
      <c r="Q9" s="59" t="s">
        <v>106</v>
      </c>
      <c r="R9" s="59" t="s">
        <v>108</v>
      </c>
      <c r="S9" s="59" t="s">
        <v>85</v>
      </c>
    </row>
    <row r="10" spans="1:19" ht="21.75" customHeight="1">
      <c r="A10" s="229" t="s">
        <v>153</v>
      </c>
      <c r="B10" s="68">
        <v>2.4</v>
      </c>
      <c r="C10" s="68">
        <v>2.2000000000000002</v>
      </c>
      <c r="D10" s="85">
        <f>B10*C10/10</f>
        <v>0.52800000000000002</v>
      </c>
      <c r="E10" s="75">
        <v>0.6</v>
      </c>
      <c r="F10" s="85">
        <f>D10*E10</f>
        <v>0.31680000000000003</v>
      </c>
      <c r="G10" s="68">
        <v>12</v>
      </c>
      <c r="H10" s="75">
        <v>0.7</v>
      </c>
      <c r="I10" s="86">
        <f>G10*H10</f>
        <v>8.3999999999999986</v>
      </c>
      <c r="J10" s="85">
        <f>F10*I10</f>
        <v>2.6611199999999999</v>
      </c>
      <c r="K10" s="88" t="s">
        <v>18</v>
      </c>
      <c r="L10" s="89">
        <v>8</v>
      </c>
      <c r="M10" s="75">
        <v>0.71</v>
      </c>
      <c r="N10" s="90">
        <f>L10*M10</f>
        <v>5.68</v>
      </c>
      <c r="O10" s="89">
        <v>1</v>
      </c>
      <c r="P10" s="85">
        <f>J10*N10*O10</f>
        <v>15.115161599999999</v>
      </c>
      <c r="Q10" s="91">
        <v>8</v>
      </c>
      <c r="R10" s="92">
        <v>19.5</v>
      </c>
      <c r="S10" s="83">
        <f>(R10-Q10)/P10</f>
        <v>0.76082547473392548</v>
      </c>
    </row>
    <row r="11" spans="1:19" ht="20.25" customHeight="1">
      <c r="A11" s="230"/>
      <c r="B11" s="68">
        <v>2.4</v>
      </c>
      <c r="C11" s="68">
        <v>2.2000000000000002</v>
      </c>
      <c r="D11" s="85">
        <f>B11*C11/10</f>
        <v>0.52800000000000002</v>
      </c>
      <c r="E11" s="75">
        <v>0.6</v>
      </c>
      <c r="F11" s="85">
        <f>D11*E11</f>
        <v>0.31680000000000003</v>
      </c>
      <c r="G11" s="68">
        <v>11</v>
      </c>
      <c r="H11" s="75">
        <v>0.7</v>
      </c>
      <c r="I11" s="86">
        <f>G11*H11</f>
        <v>7.6999999999999993</v>
      </c>
      <c r="J11" s="85">
        <f>F11*I11</f>
        <v>2.4393600000000002</v>
      </c>
      <c r="K11" s="88" t="s">
        <v>157</v>
      </c>
      <c r="L11" s="89">
        <v>9</v>
      </c>
      <c r="M11" s="75">
        <v>0.69</v>
      </c>
      <c r="N11" s="90">
        <f>L11*M11</f>
        <v>6.2099999999999991</v>
      </c>
      <c r="O11" s="89">
        <v>1</v>
      </c>
      <c r="P11" s="85">
        <f>J11*N11*O11</f>
        <v>15.148425599999999</v>
      </c>
      <c r="Q11" s="91">
        <v>22</v>
      </c>
      <c r="R11" s="92">
        <v>38</v>
      </c>
      <c r="S11" s="83">
        <f>(R11-Q11)/P11</f>
        <v>1.0562153732992556</v>
      </c>
    </row>
    <row r="12" spans="1:19" ht="19.5" customHeight="1">
      <c r="A12" s="231"/>
      <c r="B12" s="68">
        <v>2.4</v>
      </c>
      <c r="C12" s="68">
        <v>2.2000000000000002</v>
      </c>
      <c r="D12" s="85">
        <f>B12*C12/10</f>
        <v>0.52800000000000002</v>
      </c>
      <c r="E12" s="75">
        <v>0.6</v>
      </c>
      <c r="F12" s="85">
        <f>D12*E12</f>
        <v>0.31680000000000003</v>
      </c>
      <c r="G12" s="68">
        <v>8.6199999999999992</v>
      </c>
      <c r="H12" s="75">
        <v>0.7</v>
      </c>
      <c r="I12" s="87">
        <f>G12*H12</f>
        <v>6.0339999999999989</v>
      </c>
      <c r="J12" s="85">
        <f>F12*I12</f>
        <v>1.9115711999999998</v>
      </c>
      <c r="K12" s="88" t="s">
        <v>158</v>
      </c>
      <c r="L12" s="89">
        <v>10</v>
      </c>
      <c r="M12" s="75">
        <v>0.68</v>
      </c>
      <c r="N12" s="90">
        <f>L12*M12</f>
        <v>6.8000000000000007</v>
      </c>
      <c r="O12" s="89">
        <v>1</v>
      </c>
      <c r="P12" s="85">
        <f>J12*N12*O12</f>
        <v>12.99868416</v>
      </c>
      <c r="Q12" s="91">
        <v>35</v>
      </c>
      <c r="R12" s="92">
        <v>52.4</v>
      </c>
      <c r="S12" s="83">
        <f>(R12-Q12)/P12</f>
        <v>1.3385970291934532</v>
      </c>
    </row>
    <row r="13" spans="1:19" ht="27.75" customHeight="1">
      <c r="A13" s="60"/>
      <c r="B13" s="62"/>
      <c r="C13" s="62"/>
      <c r="D13" s="65"/>
      <c r="E13" s="67"/>
      <c r="F13" s="65"/>
      <c r="G13" s="62"/>
      <c r="H13" s="67"/>
      <c r="I13" s="70"/>
      <c r="J13" s="65"/>
      <c r="K13" s="72"/>
      <c r="L13" s="74"/>
      <c r="M13" s="67"/>
      <c r="N13" s="77"/>
      <c r="O13" s="78"/>
      <c r="P13" s="65"/>
      <c r="Q13" s="80"/>
      <c r="R13" s="82"/>
      <c r="S13" s="84"/>
    </row>
    <row r="14" spans="1:19" ht="18.75" customHeight="1">
      <c r="A14" s="209" t="s">
        <v>67</v>
      </c>
      <c r="B14" s="209"/>
      <c r="C14" s="57" t="s">
        <v>109</v>
      </c>
      <c r="D14" s="225" t="s">
        <v>42</v>
      </c>
      <c r="E14" s="225"/>
      <c r="F14" s="225"/>
      <c r="G14" s="225"/>
      <c r="H14" s="225"/>
      <c r="I14" s="225"/>
      <c r="J14" s="225"/>
      <c r="K14" s="225"/>
      <c r="L14" s="225"/>
      <c r="M14" s="225"/>
      <c r="N14" s="225"/>
      <c r="O14" s="225"/>
      <c r="P14" s="225"/>
      <c r="Q14" s="225"/>
      <c r="R14" s="225"/>
      <c r="S14" s="225"/>
    </row>
    <row r="15" spans="1:19">
      <c r="A15" s="209" t="s">
        <v>111</v>
      </c>
      <c r="B15" s="209"/>
      <c r="C15" s="57" t="s">
        <v>112</v>
      </c>
      <c r="D15" s="234" t="s">
        <v>154</v>
      </c>
      <c r="E15" s="234"/>
      <c r="F15" s="234"/>
      <c r="G15" s="234"/>
      <c r="H15" s="234"/>
      <c r="I15" s="234"/>
      <c r="J15" s="234"/>
      <c r="K15" s="234"/>
      <c r="L15" s="234"/>
      <c r="M15" s="234"/>
      <c r="N15" s="234"/>
      <c r="O15" s="234"/>
      <c r="P15" s="234"/>
      <c r="Q15" s="234"/>
      <c r="R15" s="234"/>
      <c r="S15" s="234"/>
    </row>
    <row r="16" spans="1:19">
      <c r="A16" s="209" t="s">
        <v>71</v>
      </c>
      <c r="B16" s="209"/>
      <c r="C16" s="57" t="s">
        <v>113</v>
      </c>
      <c r="D16" s="210" t="s">
        <v>114</v>
      </c>
      <c r="E16" s="210"/>
      <c r="F16" s="210"/>
      <c r="G16" s="210"/>
      <c r="H16" s="210"/>
      <c r="I16" s="210"/>
      <c r="J16" s="210"/>
      <c r="K16" s="210"/>
      <c r="L16" s="210"/>
      <c r="M16" s="210"/>
      <c r="N16" s="210"/>
      <c r="O16" s="210"/>
      <c r="P16" s="210"/>
      <c r="Q16" s="210"/>
      <c r="R16" s="210"/>
      <c r="S16" s="210"/>
    </row>
    <row r="17" spans="1:19">
      <c r="A17" s="209" t="s">
        <v>43</v>
      </c>
      <c r="B17" s="209"/>
      <c r="C17" s="57" t="s">
        <v>115</v>
      </c>
      <c r="D17" s="233" t="s">
        <v>155</v>
      </c>
      <c r="E17" s="233"/>
      <c r="F17" s="233"/>
      <c r="G17" s="233"/>
      <c r="H17" s="233"/>
      <c r="I17" s="233"/>
      <c r="J17" s="233"/>
      <c r="K17" s="233"/>
      <c r="L17" s="233"/>
      <c r="M17" s="233"/>
      <c r="N17" s="233"/>
      <c r="O17" s="233"/>
      <c r="P17" s="233"/>
      <c r="Q17" s="233"/>
      <c r="R17" s="233"/>
      <c r="S17" s="233"/>
    </row>
    <row r="18" spans="1:19">
      <c r="A18" s="209" t="s">
        <v>64</v>
      </c>
      <c r="B18" s="209"/>
      <c r="C18" s="57" t="s">
        <v>116</v>
      </c>
      <c r="D18" s="210" t="s">
        <v>117</v>
      </c>
      <c r="E18" s="210"/>
      <c r="F18" s="210"/>
      <c r="G18" s="210"/>
      <c r="H18" s="210"/>
      <c r="I18" s="210"/>
      <c r="J18" s="210"/>
      <c r="K18" s="210"/>
      <c r="L18" s="210"/>
      <c r="M18" s="210"/>
      <c r="N18" s="210"/>
      <c r="O18" s="210"/>
      <c r="P18" s="210"/>
      <c r="Q18" s="210"/>
      <c r="R18" s="210"/>
      <c r="S18" s="210"/>
    </row>
    <row r="19" spans="1:19">
      <c r="A19" s="209" t="s">
        <v>104</v>
      </c>
      <c r="B19" s="209"/>
      <c r="C19" s="57" t="s">
        <v>21</v>
      </c>
      <c r="D19" s="232" t="s">
        <v>156</v>
      </c>
      <c r="E19" s="232"/>
      <c r="F19" s="232"/>
      <c r="G19" s="232"/>
      <c r="H19" s="232"/>
      <c r="I19" s="232"/>
      <c r="J19" s="232"/>
      <c r="K19" s="232"/>
      <c r="L19" s="232"/>
      <c r="M19" s="232"/>
      <c r="N19" s="232"/>
      <c r="O19" s="232"/>
      <c r="P19" s="232"/>
      <c r="Q19" s="232"/>
      <c r="R19" s="232"/>
      <c r="S19" s="232"/>
    </row>
    <row r="20" spans="1:19">
      <c r="A20" s="209" t="s">
        <v>119</v>
      </c>
      <c r="B20" s="209"/>
      <c r="C20" s="57" t="s">
        <v>120</v>
      </c>
      <c r="D20" s="233" t="s">
        <v>47</v>
      </c>
      <c r="E20" s="233"/>
      <c r="F20" s="233"/>
      <c r="G20" s="233"/>
      <c r="H20" s="233"/>
      <c r="I20" s="233"/>
      <c r="J20" s="233"/>
      <c r="K20" s="233"/>
      <c r="L20" s="233"/>
      <c r="M20" s="233"/>
      <c r="N20" s="233"/>
      <c r="O20" s="233"/>
      <c r="P20" s="233"/>
      <c r="Q20" s="233"/>
      <c r="R20" s="233"/>
      <c r="S20" s="233"/>
    </row>
    <row r="21" spans="1:19">
      <c r="A21" s="209" t="s">
        <v>121</v>
      </c>
      <c r="B21" s="209"/>
      <c r="C21" s="57" t="s">
        <v>122</v>
      </c>
      <c r="D21" s="210" t="s">
        <v>124</v>
      </c>
      <c r="E21" s="210"/>
      <c r="F21" s="210"/>
      <c r="G21" s="210"/>
      <c r="H21" s="210"/>
      <c r="I21" s="210"/>
      <c r="J21" s="210"/>
      <c r="K21" s="210"/>
      <c r="L21" s="210"/>
      <c r="M21" s="210"/>
      <c r="N21" s="210"/>
      <c r="O21" s="210"/>
      <c r="P21" s="210"/>
      <c r="Q21" s="210"/>
      <c r="R21" s="210"/>
      <c r="S21" s="210"/>
    </row>
    <row r="22" spans="1:19">
      <c r="A22" s="209" t="s">
        <v>84</v>
      </c>
      <c r="B22" s="209"/>
      <c r="C22" s="57" t="s">
        <v>89</v>
      </c>
      <c r="D22" s="210" t="s">
        <v>125</v>
      </c>
      <c r="E22" s="210"/>
      <c r="F22" s="210"/>
      <c r="G22" s="210"/>
      <c r="H22" s="210"/>
      <c r="I22" s="210"/>
      <c r="J22" s="210"/>
      <c r="K22" s="210"/>
      <c r="L22" s="210"/>
      <c r="M22" s="210"/>
      <c r="N22" s="210"/>
      <c r="O22" s="210"/>
      <c r="P22" s="210"/>
      <c r="Q22" s="210"/>
      <c r="R22" s="210"/>
      <c r="S22" s="210"/>
    </row>
    <row r="23" spans="1:19">
      <c r="A23" s="209" t="s">
        <v>78</v>
      </c>
      <c r="B23" s="209"/>
      <c r="C23" s="57" t="s">
        <v>126</v>
      </c>
      <c r="D23" s="210" t="s">
        <v>127</v>
      </c>
      <c r="E23" s="210"/>
      <c r="F23" s="210"/>
      <c r="G23" s="210"/>
      <c r="H23" s="210"/>
      <c r="I23" s="210"/>
      <c r="J23" s="210"/>
      <c r="K23" s="210"/>
      <c r="L23" s="210"/>
      <c r="M23" s="210"/>
      <c r="N23" s="210"/>
      <c r="O23" s="210"/>
      <c r="P23" s="210"/>
      <c r="Q23" s="210"/>
      <c r="R23" s="210"/>
      <c r="S23" s="210"/>
    </row>
    <row r="24" spans="1:19">
      <c r="A24" s="209" t="s">
        <v>79</v>
      </c>
      <c r="B24" s="209"/>
      <c r="C24" s="57" t="s">
        <v>107</v>
      </c>
      <c r="D24" s="223" t="s">
        <v>128</v>
      </c>
      <c r="E24" s="223"/>
      <c r="F24" s="223"/>
      <c r="G24" s="223"/>
      <c r="H24" s="223"/>
      <c r="I24" s="223"/>
      <c r="J24" s="223"/>
      <c r="K24" s="223"/>
      <c r="L24" s="223"/>
      <c r="M24" s="223"/>
      <c r="N24" s="223"/>
      <c r="O24" s="223"/>
      <c r="P24" s="223"/>
      <c r="Q24" s="223"/>
      <c r="R24" s="223"/>
      <c r="S24" s="223"/>
    </row>
    <row r="25" spans="1:19">
      <c r="A25" s="209" t="s">
        <v>129</v>
      </c>
      <c r="B25" s="209"/>
      <c r="C25" s="57" t="s">
        <v>110</v>
      </c>
      <c r="D25" s="210" t="s">
        <v>33</v>
      </c>
      <c r="E25" s="210"/>
      <c r="F25" s="210"/>
      <c r="G25" s="210"/>
      <c r="H25" s="210"/>
      <c r="I25" s="210"/>
      <c r="J25" s="210"/>
      <c r="K25" s="210"/>
      <c r="L25" s="210"/>
      <c r="M25" s="210"/>
      <c r="N25" s="210"/>
      <c r="O25" s="210"/>
      <c r="P25" s="210"/>
      <c r="Q25" s="210"/>
      <c r="R25" s="210"/>
      <c r="S25" s="210"/>
    </row>
    <row r="26" spans="1:19" s="58" customFormat="1">
      <c r="A26" s="209" t="s">
        <v>28</v>
      </c>
      <c r="B26" s="209"/>
      <c r="C26" s="57" t="s">
        <v>118</v>
      </c>
      <c r="D26" s="210" t="s">
        <v>130</v>
      </c>
      <c r="E26" s="210"/>
      <c r="F26" s="210"/>
      <c r="G26" s="210"/>
      <c r="H26" s="210"/>
      <c r="I26" s="210"/>
      <c r="J26" s="210"/>
      <c r="K26" s="210"/>
      <c r="L26" s="210"/>
      <c r="M26" s="210"/>
      <c r="N26" s="210"/>
      <c r="O26" s="210"/>
      <c r="P26" s="210"/>
      <c r="Q26" s="210"/>
      <c r="R26" s="210"/>
      <c r="S26" s="210"/>
    </row>
    <row r="27" spans="1:19" s="58" customFormat="1">
      <c r="A27" s="209" t="s">
        <v>131</v>
      </c>
      <c r="B27" s="209"/>
      <c r="C27" s="57" t="s">
        <v>132</v>
      </c>
      <c r="D27" s="210" t="s">
        <v>133</v>
      </c>
      <c r="E27" s="210"/>
      <c r="F27" s="210"/>
      <c r="G27" s="210"/>
      <c r="H27" s="210"/>
      <c r="I27" s="210"/>
      <c r="J27" s="210"/>
      <c r="K27" s="210"/>
      <c r="L27" s="210"/>
      <c r="M27" s="210"/>
      <c r="N27" s="210"/>
      <c r="O27" s="210"/>
      <c r="P27" s="210"/>
      <c r="Q27" s="210"/>
      <c r="R27" s="210"/>
      <c r="S27" s="210"/>
    </row>
    <row r="28" spans="1:19" s="58" customFormat="1">
      <c r="A28" s="209" t="s">
        <v>123</v>
      </c>
      <c r="B28" s="209"/>
      <c r="C28" s="57" t="s">
        <v>134</v>
      </c>
      <c r="D28" s="210" t="s">
        <v>135</v>
      </c>
      <c r="E28" s="210"/>
      <c r="F28" s="210"/>
      <c r="G28" s="210"/>
      <c r="H28" s="210"/>
      <c r="I28" s="210"/>
      <c r="J28" s="210"/>
      <c r="K28" s="210"/>
      <c r="L28" s="210"/>
      <c r="M28" s="210"/>
      <c r="N28" s="210"/>
      <c r="O28" s="210"/>
      <c r="P28" s="210"/>
      <c r="Q28" s="210"/>
      <c r="R28" s="210"/>
      <c r="S28" s="210"/>
    </row>
    <row r="29" spans="1:19" s="58" customFormat="1">
      <c r="A29" s="222" t="s">
        <v>53</v>
      </c>
      <c r="B29" s="222"/>
      <c r="C29" s="57" t="s">
        <v>136</v>
      </c>
      <c r="D29" s="210" t="s">
        <v>52</v>
      </c>
      <c r="E29" s="210"/>
      <c r="F29" s="210"/>
      <c r="G29" s="210"/>
      <c r="H29" s="210"/>
      <c r="I29" s="210"/>
      <c r="J29" s="210"/>
      <c r="K29" s="210"/>
      <c r="L29" s="210"/>
      <c r="M29" s="210"/>
      <c r="N29" s="210"/>
      <c r="O29" s="210"/>
      <c r="P29" s="210"/>
      <c r="Q29" s="210"/>
      <c r="R29" s="210"/>
      <c r="S29" s="210"/>
    </row>
    <row r="30" spans="1:19" s="58" customFormat="1">
      <c r="A30" s="209" t="s">
        <v>137</v>
      </c>
      <c r="B30" s="209"/>
      <c r="C30" s="57" t="s">
        <v>138</v>
      </c>
      <c r="D30" s="210" t="s">
        <v>139</v>
      </c>
      <c r="E30" s="210"/>
      <c r="F30" s="210"/>
      <c r="G30" s="210"/>
      <c r="H30" s="210"/>
      <c r="I30" s="210"/>
      <c r="J30" s="210"/>
      <c r="K30" s="210"/>
      <c r="L30" s="210"/>
      <c r="M30" s="210"/>
      <c r="N30" s="210"/>
      <c r="O30" s="210"/>
      <c r="P30" s="210"/>
      <c r="Q30" s="210"/>
      <c r="R30" s="210"/>
      <c r="S30" s="210"/>
    </row>
    <row r="31" spans="1:19" s="58" customFormat="1">
      <c r="A31" s="209" t="s">
        <v>140</v>
      </c>
      <c r="B31" s="209"/>
      <c r="C31" s="57" t="s">
        <v>88</v>
      </c>
      <c r="D31" s="211" t="s">
        <v>141</v>
      </c>
      <c r="E31" s="212"/>
      <c r="F31" s="212"/>
      <c r="G31" s="212"/>
      <c r="H31" s="212"/>
      <c r="I31" s="212"/>
      <c r="J31" s="212"/>
      <c r="K31" s="212"/>
      <c r="L31" s="212"/>
      <c r="M31" s="212"/>
      <c r="N31" s="212"/>
      <c r="O31" s="212"/>
      <c r="P31" s="212"/>
      <c r="Q31" s="212"/>
      <c r="R31" s="212"/>
      <c r="S31" s="212"/>
    </row>
  </sheetData>
  <autoFilter ref="A9:S10"/>
  <mergeCells count="56">
    <mergeCell ref="A1:B1"/>
    <mergeCell ref="A4:S4"/>
    <mergeCell ref="B5:F5"/>
    <mergeCell ref="G5:J5"/>
    <mergeCell ref="K5:N5"/>
    <mergeCell ref="B6:D6"/>
    <mergeCell ref="G6:I6"/>
    <mergeCell ref="K6:L6"/>
    <mergeCell ref="A14:B14"/>
    <mergeCell ref="D14:S14"/>
    <mergeCell ref="A15:B15"/>
    <mergeCell ref="D15:S15"/>
    <mergeCell ref="A16:B16"/>
    <mergeCell ref="D16:S16"/>
    <mergeCell ref="A17:B17"/>
    <mergeCell ref="D17:S17"/>
    <mergeCell ref="A18:B18"/>
    <mergeCell ref="D18:S18"/>
    <mergeCell ref="A19:B19"/>
    <mergeCell ref="D19:S19"/>
    <mergeCell ref="A20:B20"/>
    <mergeCell ref="D20:S20"/>
    <mergeCell ref="A21:B21"/>
    <mergeCell ref="D21:S21"/>
    <mergeCell ref="A22:B22"/>
    <mergeCell ref="D22:S22"/>
    <mergeCell ref="A23:B23"/>
    <mergeCell ref="D23:S23"/>
    <mergeCell ref="A24:B24"/>
    <mergeCell ref="D24:S24"/>
    <mergeCell ref="A25:B25"/>
    <mergeCell ref="D25:S25"/>
    <mergeCell ref="A26:B26"/>
    <mergeCell ref="D26:S26"/>
    <mergeCell ref="A27:B27"/>
    <mergeCell ref="D27:S27"/>
    <mergeCell ref="A28:B28"/>
    <mergeCell ref="D28:S28"/>
    <mergeCell ref="A29:B29"/>
    <mergeCell ref="D29:S29"/>
    <mergeCell ref="A30:B30"/>
    <mergeCell ref="D30:S30"/>
    <mergeCell ref="A31:B31"/>
    <mergeCell ref="D31:S31"/>
    <mergeCell ref="A5:A7"/>
    <mergeCell ref="O5:O7"/>
    <mergeCell ref="P5:P7"/>
    <mergeCell ref="Q5:Q7"/>
    <mergeCell ref="R5:R7"/>
    <mergeCell ref="S5:S7"/>
    <mergeCell ref="E6:E7"/>
    <mergeCell ref="F6:F7"/>
    <mergeCell ref="J6:J7"/>
    <mergeCell ref="M6:M7"/>
    <mergeCell ref="N6:N7"/>
    <mergeCell ref="A10:A12"/>
  </mergeCells>
  <phoneticPr fontId="4"/>
  <pageMargins left="0.59055118110236227" right="0.59055118110236227" top="0.78740157480314943" bottom="0.59055118110236227" header="0.31496062992125984" footer="0.31496062992125984"/>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DBE7C4D71D4428D5704D265FF215D" ma:contentTypeVersion="2" ma:contentTypeDescription="新しいドキュメントを作成します。" ma:contentTypeScope="" ma:versionID="cc00693264b061bffacd6a59caff522c">
  <xsd:schema xmlns:xsd="http://www.w3.org/2001/XMLSchema" xmlns:xs="http://www.w3.org/2001/XMLSchema" xmlns:p="http://schemas.microsoft.com/office/2006/metadata/properties" xmlns:ns2="d2d6ef04-74a4-4dd9-a7e8-5ab65d825493" targetNamespace="http://schemas.microsoft.com/office/2006/metadata/properties" ma:root="true" ma:fieldsID="febc09686e0e8a3dd9ac7258556e88d2" ns2:_="">
    <xsd:import namespace="d2d6ef04-74a4-4dd9-a7e8-5ab65d82549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6ef04-74a4-4dd9-a7e8-5ab65d8254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45D60F-06AA-492E-8391-28E44F3C6F06}">
  <ds:schemaRefs>
    <ds:schemaRef ds:uri="http://schemas.microsoft.com/sharepoint/v3/contenttype/forms"/>
  </ds:schemaRefs>
</ds:datastoreItem>
</file>

<file path=customXml/itemProps2.xml><?xml version="1.0" encoding="utf-8"?>
<ds:datastoreItem xmlns:ds="http://schemas.openxmlformats.org/officeDocument/2006/customXml" ds:itemID="{36FA3774-242D-485D-87EE-080C3A5DA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6ef04-74a4-4dd9-a7e8-5ab65d825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資料１ </vt:lpstr>
      <vt:lpstr>資料２</vt:lpstr>
      <vt:lpstr>資料３</vt:lpstr>
      <vt:lpstr>資料４ </vt:lpstr>
      <vt:lpstr>記載例（前年度の規模算定調書からコピー）</vt:lpstr>
      <vt:lpstr>'記載例（前年度の規模算定調書からコピー）'!Print_Area</vt:lpstr>
      <vt:lpstr>'資料１ '!Print_Area</vt:lpstr>
      <vt:lpstr>資料２!Print_Area</vt:lpstr>
      <vt:lpstr>資料３!Print_Area</vt:lpstr>
      <vt:lpstr>'資料４ '!Print_Area</vt:lpstr>
      <vt:lpstr>'記載例（前年度の規模算定調書からコピー）'!Print_Titles</vt:lpstr>
      <vt:lpstr>'資料４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Adominister</dc:creator>
  <cp:lastModifiedBy>user</cp:lastModifiedBy>
  <cp:lastPrinted>2025-01-22T05:28:28Z</cp:lastPrinted>
  <dcterms:created xsi:type="dcterms:W3CDTF">2022-12-19T09:21:14Z</dcterms:created>
  <dcterms:modified xsi:type="dcterms:W3CDTF">2025-01-22T05:28:31Z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2024-04-30T09:28:12Z</vt:filetime>
  </property>
</Properties>
</file>